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defaultThemeVersion="124226"/>
  <xr:revisionPtr revIDLastSave="0" documentId="13_ncr:1_{6F0536EE-FA57-4B83-93C2-FA043C22595D}" xr6:coauthVersionLast="47" xr6:coauthVersionMax="47" xr10:uidLastSave="{00000000-0000-0000-0000-000000000000}"/>
  <bookViews>
    <workbookView xWindow="-120" yWindow="-120" windowWidth="29040" windowHeight="15990" activeTab="1" xr2:uid="{714960B6-B420-46F6-84C9-9FE15889E79C}"/>
  </bookViews>
  <sheets>
    <sheet name="7th PC" sheetId="9" r:id="rId1"/>
    <sheet name="6th PC " sheetId="11" r:id="rId2"/>
  </sheets>
  <definedNames>
    <definedName name="_xlnm.Print_Area" localSheetId="1">'6th PC '!$A$7:$F$34</definedName>
    <definedName name="_xlnm.Print_Area" localSheetId="0">'7th PC'!$A$7:$F$34</definedName>
  </definedNames>
  <calcPr calcId="181029"/>
</workbook>
</file>

<file path=xl/calcChain.xml><?xml version="1.0" encoding="utf-8"?>
<calcChain xmlns="http://schemas.openxmlformats.org/spreadsheetml/2006/main">
  <c r="A7" i="11" l="1"/>
  <c r="B29" i="11"/>
  <c r="B29" i="9"/>
  <c r="F15" i="11"/>
  <c r="L10" i="11"/>
  <c r="L11" i="11"/>
  <c r="L12" i="11"/>
  <c r="L13" i="11"/>
  <c r="L14" i="11"/>
  <c r="L15" i="11"/>
  <c r="L16" i="11"/>
  <c r="L17" i="11"/>
  <c r="L18" i="11"/>
  <c r="L19" i="11"/>
  <c r="L20" i="11"/>
  <c r="L21" i="11"/>
  <c r="L22" i="11"/>
  <c r="L23" i="11"/>
  <c r="L24" i="11"/>
  <c r="L25" i="11"/>
  <c r="L26" i="11"/>
  <c r="L27" i="11"/>
  <c r="L28" i="11"/>
  <c r="L29" i="11"/>
  <c r="L9" i="11"/>
  <c r="D16" i="11"/>
  <c r="F16" i="11" s="1"/>
  <c r="B16" i="11"/>
  <c r="D15" i="11"/>
  <c r="C15" i="11"/>
  <c r="E15" i="11" s="1"/>
  <c r="B15" i="11"/>
  <c r="A7" i="9"/>
  <c r="D16" i="9"/>
  <c r="E16" i="9" s="1"/>
  <c r="D15" i="9"/>
  <c r="E15" i="9" s="1"/>
  <c r="C15" i="9"/>
  <c r="F15" i="9" s="1"/>
  <c r="B16" i="9"/>
  <c r="B15" i="9"/>
</calcChain>
</file>

<file path=xl/sharedStrings.xml><?xml version="1.0" encoding="utf-8"?>
<sst xmlns="http://schemas.openxmlformats.org/spreadsheetml/2006/main" count="135" uniqueCount="71">
  <si>
    <t xml:space="preserve">                                                                            jktdh; mPp ek/;fed fo|ky;]  </t>
  </si>
  <si>
    <t>izfrfyfi fuEu dks lwpukFkZ ,oa vko';d dk;Zokgh gsrq %&amp;</t>
  </si>
  <si>
    <t>L-1</t>
  </si>
  <si>
    <t>L-2</t>
  </si>
  <si>
    <t>L-3</t>
  </si>
  <si>
    <t>L-5</t>
  </si>
  <si>
    <t>L-6</t>
  </si>
  <si>
    <t>L-7</t>
  </si>
  <si>
    <t>L-8</t>
  </si>
  <si>
    <t>L-9</t>
  </si>
  <si>
    <t>L-10</t>
  </si>
  <si>
    <t>L-11</t>
  </si>
  <si>
    <t>L-12</t>
  </si>
  <si>
    <t>L-13</t>
  </si>
  <si>
    <t>L-14</t>
  </si>
  <si>
    <t>L-15</t>
  </si>
  <si>
    <t>L-16</t>
  </si>
  <si>
    <t>L-17</t>
  </si>
  <si>
    <t>L-18</t>
  </si>
  <si>
    <t>L-19</t>
  </si>
  <si>
    <t>L-20</t>
  </si>
  <si>
    <t>L-21</t>
  </si>
  <si>
    <t>L-22</t>
  </si>
  <si>
    <t>L-23</t>
  </si>
  <si>
    <t>L-24</t>
  </si>
  <si>
    <t>vkns'k@jf{kr i=koyhA</t>
  </si>
  <si>
    <t>1-</t>
  </si>
  <si>
    <t>lsokfuo`r frfFk</t>
  </si>
  <si>
    <t>lsokfuo`fr ds le; izkIr is&amp;eSfVªDl] ysoy ,oa osru</t>
  </si>
  <si>
    <t>uks'kuy osru o`f) Lohd`fr mijkUr ewy osru</t>
  </si>
  <si>
    <t>uks'kuy osru o`f) Lohd`fr frfFk</t>
  </si>
  <si>
    <t>ys[kk@laLFkkiu 'kk[kk] dk;kZy; gktkA</t>
  </si>
  <si>
    <t xml:space="preserve">uke vf/kdkjh@deZpkjh e; lsokfuo`fr ds le; /kkfjr in </t>
  </si>
  <si>
    <t>mDr Lohd`r osru o`f) dk isa'ku ij ykHk Lohd`fr fnukad ls 10-04-2023 rd uks'kuy jgsxkA fnukad 11-04-2023 ls isa'ku dk okLrfod@vkfFkZd YkkHk ns; gksxk] vU; isa'ku ifjykHkksa ;Fkk xzsP;qVh] dE;wVs'ku] vuqi;ksxh mikftZr vodk'k dk dksbZ vUrj ns; ugha gksxkA</t>
  </si>
  <si>
    <t>Øekad % &amp;                                                           fnukad %&amp;</t>
  </si>
  <si>
    <t>Jheku -------------------------------------------------------------------------------------------------------</t>
  </si>
  <si>
    <t>Jheku dks"kkf/kdkjh@midks"kkf/kdkjh] dks"k@midks"k --------------------------------------------------------</t>
  </si>
  <si>
    <t>&amp;&amp;&amp;&amp;&amp;&amp;&amp;&amp;&amp;&amp;&amp;&amp;&amp;&amp;&amp;&amp;&amp;&amp;&amp;&amp;</t>
  </si>
  <si>
    <t>Ø-la-</t>
  </si>
  <si>
    <r>
      <rPr>
        <b/>
        <sz val="16"/>
        <color indexed="8"/>
        <rFont val="DevLys 010"/>
      </rPr>
      <t xml:space="preserve"> </t>
    </r>
    <r>
      <rPr>
        <b/>
        <u/>
        <sz val="16"/>
        <color indexed="8"/>
        <rFont val="DevLys 010"/>
      </rPr>
      <t>uksV</t>
    </r>
    <r>
      <rPr>
        <b/>
        <sz val="16"/>
        <color indexed="8"/>
        <rFont val="DevLys 010"/>
      </rPr>
      <t xml:space="preserve"> %&amp;</t>
    </r>
  </si>
  <si>
    <t>gLrk{kj vkgj.k forj.k vf/kdkjh</t>
  </si>
  <si>
    <t>e; lhy</t>
  </si>
  <si>
    <t>Øekad % &amp;                                                   fnukad %&amp;</t>
  </si>
  <si>
    <r>
      <t xml:space="preserve">%%&amp; </t>
    </r>
    <r>
      <rPr>
        <b/>
        <u/>
        <sz val="20"/>
        <color rgb="FFC00000"/>
        <rFont val="DevLys 010"/>
      </rPr>
      <t>dk;kZy; vkns’k</t>
    </r>
    <r>
      <rPr>
        <b/>
        <sz val="20"/>
        <color rgb="FFC00000"/>
        <rFont val="DevLys 010"/>
      </rPr>
      <t xml:space="preserve"> %%&amp;</t>
    </r>
  </si>
  <si>
    <t>dk;kZy; dk uke %</t>
  </si>
  <si>
    <t>dkfeZd dk uke %</t>
  </si>
  <si>
    <t>lsokfuo`fÙk fnukad %</t>
  </si>
  <si>
    <t>lsokfuo`fÙk fnukad dks ewy osru %</t>
  </si>
  <si>
    <t>is ysoy %</t>
  </si>
  <si>
    <t xml:space="preserve">Jh vfer JhokLro </t>
  </si>
  <si>
    <t>lsokfuo`fÙk ds le; in %</t>
  </si>
  <si>
    <t>O;k[;krk</t>
  </si>
  <si>
    <t>dk;kZy;</t>
  </si>
  <si>
    <t>jktdh; mPp ek/;fed fo|ky; Hkjriqj ftyk&amp; Hkjriqj</t>
  </si>
  <si>
    <t>xzsM is %</t>
  </si>
  <si>
    <t>PB-1</t>
  </si>
  <si>
    <t>PB-2</t>
  </si>
  <si>
    <t>PB-3</t>
  </si>
  <si>
    <t>PB-4</t>
  </si>
  <si>
    <t>GP-</t>
  </si>
  <si>
    <t>PB-2 (GP-4200)</t>
  </si>
  <si>
    <t>Jheku dks"kkf/kdkjh@midks"kkf/kdkjh] dks"k@midks"k ----------------------------------</t>
  </si>
  <si>
    <t xml:space="preserve">Jh pUnz izdk'k dqehZ </t>
  </si>
  <si>
    <t>jktdh; mPp ek/;fed fo|ky; VksMkjk;flag ¼dsdM+h½</t>
  </si>
  <si>
    <r>
      <t xml:space="preserve">                  foÙk foHkkx jktLFkku ljdkj ds vkns'k Øaekd%&amp;</t>
    </r>
    <r>
      <rPr>
        <b/>
        <sz val="12"/>
        <color rgb="FF002060"/>
        <rFont val="Arial"/>
        <family val="2"/>
      </rPr>
      <t>F.15(1)FD/RUES/2017 PT-</t>
    </r>
    <r>
      <rPr>
        <b/>
        <sz val="14"/>
        <color rgb="FF002060"/>
        <rFont val="Arial"/>
        <family val="2"/>
      </rPr>
      <t>II</t>
    </r>
    <r>
      <rPr>
        <b/>
        <sz val="16"/>
        <color rgb="FF002060"/>
        <rFont val="Arial"/>
        <family val="2"/>
      </rPr>
      <t xml:space="preserve"> </t>
    </r>
    <r>
      <rPr>
        <b/>
        <sz val="16"/>
        <color rgb="FF002060"/>
        <rFont val="DevLys 010"/>
      </rPr>
      <t>t;iqj fnukad % 12-09-2024 ds vuqlkj 30 twu 2006 ls vkxkeh o"kkZs esa 30 twu dks lsokfuo`r vf/kdkfj;ksa@deZpkfj;ksa dkss uks'kuy osru o`f) nsus ds funZs'k fn;s tkus dh ikyuk esa bl fo|ky; ds v/khuLFk dk;Zjr jgs 30 twu dks lsokfuo`r dkfeZd dks muds uke ds lEeq[k vafdr fooj.k vuqlkj uks'kuy osru o`f) Lohd`r dh tkrh gSA</t>
    </r>
  </si>
  <si>
    <t>Øekad % &amp;                                                          fnukad %&amp;</t>
  </si>
  <si>
    <t>Øekad % &amp;                                                            fnukad %&amp;</t>
  </si>
  <si>
    <r>
      <t xml:space="preserve">                  foÙk foHkkx jktLFkku ljdkj ds vkns'k Øaekd%&amp;</t>
    </r>
    <r>
      <rPr>
        <b/>
        <sz val="14"/>
        <color rgb="FF002060"/>
        <rFont val="Arial"/>
        <family val="2"/>
      </rPr>
      <t>F.15(1)FD/RUES/2017 PT-II</t>
    </r>
    <r>
      <rPr>
        <b/>
        <sz val="16"/>
        <color rgb="FF002060"/>
        <rFont val="Arial"/>
        <family val="2"/>
      </rPr>
      <t xml:space="preserve"> </t>
    </r>
    <r>
      <rPr>
        <b/>
        <sz val="16"/>
        <color rgb="FF002060"/>
        <rFont val="DevLys 010"/>
      </rPr>
      <t>t;iqj fnukad % 12-09-2024 ds vuqlkj 30 twu 2006 ls vkxkeh o"kkZs esa 30 twu dks lsokfuo`r vf/kdkfj;ksa@deZpkfj;ksa dkss uks'kuy osru o`f) nsus ds funZs'k fn;s tkus dh ikyuk esa bl fo|ky; ds v/khuLFk dk;Zjr jgs 30 twu dks lsokfuo`r dkfeZd dks muds uke ds lEeq[k vafdr fooj.k vuqlkj uks'kuy osru o`f) Lohd`r dh tkrh gSA</t>
    </r>
  </si>
  <si>
    <r>
      <rPr>
        <b/>
        <sz val="16"/>
        <color rgb="FF002060"/>
        <rFont val="DevLys 010"/>
      </rPr>
      <t xml:space="preserve"> </t>
    </r>
    <r>
      <rPr>
        <b/>
        <u/>
        <sz val="16"/>
        <color rgb="FF002060"/>
        <rFont val="DevLys 010"/>
      </rPr>
      <t>uksV</t>
    </r>
    <r>
      <rPr>
        <b/>
        <sz val="16"/>
        <color rgb="FF002060"/>
        <rFont val="DevLys 010"/>
      </rPr>
      <t xml:space="preserve"> %&amp;</t>
    </r>
  </si>
  <si>
    <t>lsokfuo`fÙk frfFk</t>
  </si>
  <si>
    <t>lsokfuo`fÙk ds le; izkIr jfuax is&amp;cSaM] xzsM is ,oa osru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</si>
</sst>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14009]dd/mm/yyyy;@"/>
    <numFmt numFmtId="165" formatCode="&quot;₹&quot;\ ###0&quot;/-&quot;"/>
    <numFmt numFmtId="166" formatCode="&quot;₹&quot;\ ###0"/>
  </numFmts>
  <fonts count="4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u/>
      <sz val="14"/>
      <color indexed="8"/>
      <name val="DevLys 010"/>
    </font>
    <font>
      <b/>
      <u/>
      <sz val="16"/>
      <color indexed="8"/>
      <name val="DevLys 010"/>
    </font>
    <font>
      <sz val="14"/>
      <color indexed="8"/>
      <name val="Arial"/>
      <family val="2"/>
    </font>
    <font>
      <sz val="14"/>
      <color indexed="8"/>
      <name val="DevLys 010"/>
    </font>
    <font>
      <b/>
      <sz val="16"/>
      <color indexed="8"/>
      <name val="DevLys 010"/>
    </font>
    <font>
      <b/>
      <sz val="11"/>
      <color theme="1"/>
      <name val="Calibri"/>
      <family val="2"/>
      <scheme val="minor"/>
    </font>
    <font>
      <sz val="14"/>
      <color theme="1"/>
      <name val="DevLys 010"/>
    </font>
    <font>
      <b/>
      <sz val="14"/>
      <color theme="1"/>
      <name val="DevLys 010"/>
    </font>
    <font>
      <b/>
      <u/>
      <sz val="23"/>
      <color theme="1"/>
      <name val="DevLys 010"/>
    </font>
    <font>
      <sz val="16"/>
      <color theme="1"/>
      <name val="DevLys 010"/>
    </font>
    <font>
      <b/>
      <u/>
      <sz val="18"/>
      <color theme="1"/>
      <name val="DevLys 010"/>
    </font>
    <font>
      <sz val="24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6"/>
      <color theme="1"/>
      <name val="DevLys 010"/>
    </font>
    <font>
      <sz val="18"/>
      <color theme="1"/>
      <name val="DevLys 010"/>
    </font>
    <font>
      <b/>
      <sz val="13"/>
      <color theme="1"/>
      <name val="DevLys 010"/>
    </font>
    <font>
      <b/>
      <sz val="18"/>
      <color theme="1"/>
      <name val="DevLys 010"/>
    </font>
    <font>
      <b/>
      <sz val="13"/>
      <color theme="0" tint="-0.249977111117893"/>
      <name val="DevLys 010"/>
    </font>
    <font>
      <sz val="16"/>
      <color theme="1"/>
      <name val="Calibri"/>
      <family val="2"/>
      <scheme val="minor"/>
    </font>
    <font>
      <sz val="16"/>
      <color rgb="FF002060"/>
      <name val="DevLys 010"/>
    </font>
    <font>
      <b/>
      <sz val="16"/>
      <color rgb="FF002060"/>
      <name val="DevLys 010"/>
    </font>
    <font>
      <b/>
      <sz val="13"/>
      <color rgb="FF002060"/>
      <name val="Calibri"/>
      <family val="2"/>
      <scheme val="minor"/>
    </font>
    <font>
      <b/>
      <sz val="20"/>
      <color rgb="FFC00000"/>
      <name val="DevLys 010"/>
    </font>
    <font>
      <b/>
      <u/>
      <sz val="20"/>
      <color rgb="FFC00000"/>
      <name val="DevLys 010"/>
    </font>
    <font>
      <sz val="11"/>
      <color theme="1"/>
      <name val="DevLys 010"/>
    </font>
    <font>
      <sz val="8"/>
      <name val="Calibri"/>
      <family val="2"/>
      <scheme val="minor"/>
    </font>
    <font>
      <b/>
      <sz val="18"/>
      <color rgb="FF0070C0"/>
      <name val="DevLys 010"/>
    </font>
    <font>
      <b/>
      <sz val="14"/>
      <color rgb="FF0070C0"/>
      <name val="Calibri"/>
      <family val="2"/>
    </font>
    <font>
      <b/>
      <sz val="14"/>
      <color rgb="FF0070C0"/>
      <name val="Calibri"/>
      <family val="2"/>
      <scheme val="minor"/>
    </font>
    <font>
      <b/>
      <sz val="14"/>
      <color rgb="FF0070C0"/>
      <name val="Arial Rounded MT Bold"/>
      <family val="2"/>
    </font>
    <font>
      <b/>
      <sz val="13"/>
      <color rgb="FF002060"/>
      <name val="Calibri"/>
      <family val="2"/>
    </font>
    <font>
      <b/>
      <sz val="17"/>
      <color theme="1"/>
      <name val="DevLys 010"/>
    </font>
    <font>
      <b/>
      <u val="double"/>
      <sz val="22"/>
      <color rgb="FF7030A0"/>
      <name val="DevLys 010"/>
    </font>
    <font>
      <b/>
      <sz val="17"/>
      <color rgb="FF0070C0"/>
      <name val="DevLys 010"/>
    </font>
    <font>
      <b/>
      <sz val="12"/>
      <color rgb="FF002060"/>
      <name val="Arial"/>
      <family val="2"/>
    </font>
    <font>
      <b/>
      <sz val="14"/>
      <color rgb="FF002060"/>
      <name val="Arial"/>
      <family val="2"/>
    </font>
    <font>
      <b/>
      <sz val="16"/>
      <color rgb="FF002060"/>
      <name val="Arial"/>
      <family val="2"/>
    </font>
    <font>
      <b/>
      <u/>
      <sz val="16"/>
      <color rgb="FF002060"/>
      <name val="DevLys 010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00206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5" fillId="3" borderId="0" xfId="0" applyFont="1" applyFill="1" applyAlignment="1">
      <alignment horizontal="center" vertical="center" wrapText="1"/>
    </xf>
    <xf numFmtId="0" fontId="12" fillId="3" borderId="0" xfId="0" applyFont="1" applyFill="1" applyAlignment="1">
      <alignment horizontal="center"/>
    </xf>
    <xf numFmtId="0" fontId="0" fillId="3" borderId="0" xfId="0" applyFill="1"/>
    <xf numFmtId="0" fontId="14" fillId="3" borderId="0" xfId="0" applyFont="1" applyFill="1" applyAlignment="1">
      <alignment horizontal="center"/>
    </xf>
    <xf numFmtId="0" fontId="24" fillId="3" borderId="1" xfId="0" applyFont="1" applyFill="1" applyBorder="1" applyAlignment="1">
      <alignment horizontal="center" vertical="top" wrapText="1"/>
    </xf>
    <xf numFmtId="0" fontId="0" fillId="3" borderId="0" xfId="0" applyFill="1" applyAlignment="1">
      <alignment horizontal="center" vertical="center" wrapText="1"/>
    </xf>
    <xf numFmtId="0" fontId="11" fillId="3" borderId="0" xfId="0" applyFont="1" applyFill="1" applyAlignment="1">
      <alignment horizontal="center" vertical="top" wrapText="1"/>
    </xf>
    <xf numFmtId="0" fontId="17" fillId="3" borderId="0" xfId="0" applyFont="1" applyFill="1" applyAlignment="1">
      <alignment vertical="top" wrapText="1"/>
    </xf>
    <xf numFmtId="0" fontId="9" fillId="3" borderId="0" xfId="0" applyFont="1" applyFill="1" applyAlignment="1">
      <alignment horizontal="center" vertical="top" wrapText="1"/>
    </xf>
    <xf numFmtId="165" fontId="16" fillId="3" borderId="0" xfId="0" applyNumberFormat="1" applyFont="1" applyFill="1" applyAlignment="1">
      <alignment horizontal="center" vertical="center" wrapText="1"/>
    </xf>
    <xf numFmtId="164" fontId="3" fillId="3" borderId="0" xfId="0" applyNumberFormat="1" applyFont="1" applyFill="1" applyAlignment="1">
      <alignment horizontal="center" vertical="top" wrapText="1"/>
    </xf>
    <xf numFmtId="0" fontId="5" fillId="3" borderId="0" xfId="0" applyFont="1" applyFill="1" applyAlignment="1">
      <alignment horizontal="left" vertical="top" wrapText="1"/>
    </xf>
    <xf numFmtId="0" fontId="4" fillId="3" borderId="0" xfId="0" applyFont="1" applyFill="1" applyAlignment="1">
      <alignment vertical="top" wrapText="1"/>
    </xf>
    <xf numFmtId="0" fontId="13" fillId="3" borderId="0" xfId="0" applyFont="1" applyFill="1" applyAlignment="1">
      <alignment horizontal="left" vertical="justify" wrapText="1"/>
    </xf>
    <xf numFmtId="0" fontId="13" fillId="3" borderId="0" xfId="0" applyFont="1" applyFill="1" applyAlignment="1">
      <alignment horizontal="center" vertical="center" wrapText="1"/>
    </xf>
    <xf numFmtId="0" fontId="13" fillId="3" borderId="0" xfId="0" applyFont="1" applyFill="1" applyAlignment="1">
      <alignment horizontal="left" vertical="center" wrapText="1"/>
    </xf>
    <xf numFmtId="49" fontId="13" fillId="3" borderId="0" xfId="0" applyNumberFormat="1" applyFont="1" applyFill="1" applyAlignment="1">
      <alignment horizontal="center" vertical="center" wrapText="1"/>
    </xf>
    <xf numFmtId="164" fontId="1" fillId="3" borderId="0" xfId="0" applyNumberFormat="1" applyFont="1" applyFill="1" applyAlignment="1">
      <alignment horizontal="center" vertical="center" wrapText="1"/>
    </xf>
    <xf numFmtId="0" fontId="7" fillId="3" borderId="0" xfId="0" applyFont="1" applyFill="1" applyAlignment="1">
      <alignment vertical="center" wrapText="1"/>
    </xf>
    <xf numFmtId="0" fontId="6" fillId="3" borderId="0" xfId="0" applyFont="1" applyFill="1" applyAlignment="1">
      <alignment vertical="center" wrapText="1"/>
    </xf>
    <xf numFmtId="0" fontId="19" fillId="3" borderId="0" xfId="0" applyFont="1" applyFill="1" applyAlignment="1">
      <alignment horizontal="center" vertical="top" wrapText="1"/>
    </xf>
    <xf numFmtId="0" fontId="22" fillId="3" borderId="0" xfId="0" applyFont="1" applyFill="1" applyAlignment="1">
      <alignment horizontal="center" vertical="center" wrapText="1"/>
    </xf>
    <xf numFmtId="0" fontId="13" fillId="3" borderId="0" xfId="0" applyFont="1" applyFill="1" applyAlignment="1">
      <alignment horizontal="left"/>
    </xf>
    <xf numFmtId="0" fontId="13" fillId="3" borderId="0" xfId="0" applyFont="1" applyFill="1" applyAlignment="1">
      <alignment horizontal="right"/>
    </xf>
    <xf numFmtId="0" fontId="13" fillId="3" borderId="0" xfId="0" applyFont="1" applyFill="1"/>
    <xf numFmtId="0" fontId="11" fillId="3" borderId="0" xfId="0" applyFont="1" applyFill="1"/>
    <xf numFmtId="0" fontId="10" fillId="3" borderId="0" xfId="0" applyFont="1" applyFill="1"/>
    <xf numFmtId="49" fontId="0" fillId="3" borderId="0" xfId="0" applyNumberFormat="1" applyFill="1"/>
    <xf numFmtId="165" fontId="25" fillId="3" borderId="3" xfId="0" applyNumberFormat="1" applyFont="1" applyFill="1" applyBorder="1" applyAlignment="1">
      <alignment horizontal="center" vertical="top" wrapText="1"/>
    </xf>
    <xf numFmtId="165" fontId="25" fillId="3" borderId="8" xfId="0" applyNumberFormat="1" applyFont="1" applyFill="1" applyBorder="1" applyAlignment="1">
      <alignment horizontal="center" vertical="top" wrapText="1"/>
    </xf>
    <xf numFmtId="14" fontId="0" fillId="3" borderId="0" xfId="0" applyNumberFormat="1" applyFill="1"/>
    <xf numFmtId="0" fontId="23" fillId="3" borderId="0" xfId="0" applyFont="1" applyFill="1" applyProtection="1">
      <protection locked="0"/>
    </xf>
    <xf numFmtId="0" fontId="24" fillId="3" borderId="3" xfId="0" applyFont="1" applyFill="1" applyBorder="1" applyAlignment="1">
      <alignment horizontal="center" vertical="center" wrapText="1"/>
    </xf>
    <xf numFmtId="0" fontId="24" fillId="3" borderId="2" xfId="0" applyFont="1" applyFill="1" applyBorder="1" applyAlignment="1">
      <alignment horizontal="center" vertical="center" wrapText="1"/>
    </xf>
    <xf numFmtId="166" fontId="25" fillId="3" borderId="2" xfId="0" applyNumberFormat="1" applyFont="1" applyFill="1" applyBorder="1" applyAlignment="1">
      <alignment horizontal="center" wrapText="1"/>
    </xf>
    <xf numFmtId="0" fontId="18" fillId="0" borderId="0" xfId="0" applyFont="1" applyAlignment="1">
      <alignment horizontal="right" inden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" fontId="25" fillId="3" borderId="3" xfId="0" applyNumberFormat="1" applyFont="1" applyFill="1" applyBorder="1" applyAlignment="1">
      <alignment horizontal="center" vertical="top" wrapText="1"/>
    </xf>
    <xf numFmtId="0" fontId="0" fillId="5" borderId="0" xfId="0" applyFill="1"/>
    <xf numFmtId="0" fontId="28" fillId="3" borderId="0" xfId="0" applyFont="1" applyFill="1"/>
    <xf numFmtId="0" fontId="24" fillId="3" borderId="0" xfId="0" applyFont="1" applyFill="1" applyAlignment="1" applyProtection="1">
      <alignment horizontal="left"/>
      <protection locked="0"/>
    </xf>
    <xf numFmtId="0" fontId="24" fillId="3" borderId="0" xfId="0" applyFont="1" applyFill="1" applyAlignment="1" applyProtection="1">
      <alignment horizontal="center" vertical="center" wrapText="1"/>
      <protection locked="0"/>
    </xf>
    <xf numFmtId="0" fontId="41" fillId="3" borderId="0" xfId="0" applyFont="1" applyFill="1" applyAlignment="1">
      <alignment horizontal="left" vertical="top" wrapText="1"/>
    </xf>
    <xf numFmtId="0" fontId="33" fillId="3" borderId="1" xfId="0" applyFont="1" applyFill="1" applyBorder="1" applyAlignment="1" applyProtection="1">
      <alignment horizontal="center" vertical="center"/>
      <protection locked="0"/>
    </xf>
    <xf numFmtId="0" fontId="35" fillId="2" borderId="4" xfId="0" applyFont="1" applyFill="1" applyBorder="1" applyAlignment="1">
      <alignment horizontal="left" vertical="center"/>
    </xf>
    <xf numFmtId="0" fontId="35" fillId="2" borderId="5" xfId="0" applyFont="1" applyFill="1" applyBorder="1" applyAlignment="1">
      <alignment horizontal="left" vertical="center"/>
    </xf>
    <xf numFmtId="165" fontId="32" fillId="3" borderId="5" xfId="0" applyNumberFormat="1" applyFont="1" applyFill="1" applyBorder="1" applyAlignment="1" applyProtection="1">
      <alignment horizontal="left" vertical="center" indent="1"/>
      <protection locked="0"/>
    </xf>
    <xf numFmtId="165" fontId="32" fillId="3" borderId="6" xfId="0" applyNumberFormat="1" applyFont="1" applyFill="1" applyBorder="1" applyAlignment="1" applyProtection="1">
      <alignment horizontal="left" vertical="center" indent="1"/>
      <protection locked="0"/>
    </xf>
    <xf numFmtId="0" fontId="20" fillId="2" borderId="1" xfId="0" applyFont="1" applyFill="1" applyBorder="1" applyAlignment="1">
      <alignment horizontal="center" vertical="top"/>
    </xf>
    <xf numFmtId="0" fontId="30" fillId="3" borderId="1" xfId="0" applyFont="1" applyFill="1" applyBorder="1" applyAlignment="1" applyProtection="1">
      <alignment horizontal="left" vertical="center" indent="1"/>
      <protection locked="0"/>
    </xf>
    <xf numFmtId="0" fontId="20" fillId="2" borderId="4" xfId="0" applyFont="1" applyFill="1" applyBorder="1" applyAlignment="1">
      <alignment horizontal="right" vertical="center" indent="1"/>
    </xf>
    <xf numFmtId="0" fontId="20" fillId="2" borderId="5" xfId="0" applyFont="1" applyFill="1" applyBorder="1" applyAlignment="1">
      <alignment horizontal="right" vertical="center" indent="1"/>
    </xf>
    <xf numFmtId="14" fontId="31" fillId="3" borderId="1" xfId="0" applyNumberFormat="1" applyFont="1" applyFill="1" applyBorder="1" applyAlignment="1" applyProtection="1">
      <alignment horizontal="left" vertical="center" indent="1"/>
      <protection locked="0"/>
    </xf>
    <xf numFmtId="0" fontId="19" fillId="3" borderId="0" xfId="0" applyFont="1" applyFill="1" applyAlignment="1">
      <alignment horizontal="center" vertical="top" wrapText="1"/>
    </xf>
    <xf numFmtId="0" fontId="24" fillId="3" borderId="0" xfId="0" applyFont="1" applyFill="1" applyAlignment="1" applyProtection="1">
      <alignment horizontal="left"/>
      <protection locked="0"/>
    </xf>
    <xf numFmtId="0" fontId="24" fillId="3" borderId="0" xfId="0" applyFont="1" applyFill="1" applyProtection="1">
      <protection locked="0"/>
    </xf>
    <xf numFmtId="0" fontId="24" fillId="3" borderId="0" xfId="0" applyFont="1" applyFill="1" applyAlignment="1" applyProtection="1">
      <alignment horizontal="left"/>
      <protection hidden="1"/>
    </xf>
    <xf numFmtId="14" fontId="25" fillId="3" borderId="7" xfId="0" applyNumberFormat="1" applyFont="1" applyFill="1" applyBorder="1" applyAlignment="1">
      <alignment horizontal="center" vertical="center" wrapText="1"/>
    </xf>
    <xf numFmtId="14" fontId="25" fillId="3" borderId="8" xfId="0" applyNumberFormat="1" applyFont="1" applyFill="1" applyBorder="1" applyAlignment="1">
      <alignment horizontal="center" vertical="center" wrapText="1"/>
    </xf>
    <xf numFmtId="0" fontId="36" fillId="3" borderId="0" xfId="0" applyFont="1" applyFill="1" applyAlignment="1">
      <alignment horizontal="center" vertical="top" wrapText="1"/>
    </xf>
    <xf numFmtId="0" fontId="26" fillId="3" borderId="0" xfId="0" applyFont="1" applyFill="1" applyAlignment="1">
      <alignment horizontal="center"/>
    </xf>
    <xf numFmtId="0" fontId="24" fillId="3" borderId="0" xfId="0" applyFont="1" applyFill="1" applyAlignment="1">
      <alignment horizontal="justify" vertical="top" wrapText="1"/>
    </xf>
    <xf numFmtId="0" fontId="34" fillId="3" borderId="2" xfId="0" applyFont="1" applyFill="1" applyBorder="1" applyAlignment="1">
      <alignment horizontal="center" vertical="top" wrapText="1"/>
    </xf>
    <xf numFmtId="0" fontId="34" fillId="3" borderId="3" xfId="0" applyFont="1" applyFill="1" applyBorder="1" applyAlignment="1">
      <alignment horizontal="center" vertical="top" wrapText="1"/>
    </xf>
    <xf numFmtId="0" fontId="24" fillId="3" borderId="0" xfId="0" applyFont="1" applyFill="1" applyAlignment="1">
      <alignment horizontal="justify" vertical="justify" wrapText="1"/>
    </xf>
    <xf numFmtId="0" fontId="21" fillId="3" borderId="0" xfId="0" applyFont="1" applyFill="1" applyAlignment="1">
      <alignment horizontal="center" vertical="top" wrapText="1"/>
    </xf>
    <xf numFmtId="0" fontId="20" fillId="2" borderId="1" xfId="0" applyFont="1" applyFill="1" applyBorder="1" applyAlignment="1">
      <alignment horizontal="center"/>
    </xf>
    <xf numFmtId="0" fontId="36" fillId="3" borderId="0" xfId="0" applyFont="1" applyFill="1" applyAlignment="1">
      <alignment horizontal="center" vertical="center" wrapText="1"/>
    </xf>
    <xf numFmtId="0" fontId="37" fillId="3" borderId="1" xfId="0" applyFont="1" applyFill="1" applyBorder="1" applyAlignment="1" applyProtection="1">
      <alignment horizontal="left" vertical="center" indent="1"/>
      <protection locked="0"/>
    </xf>
    <xf numFmtId="0" fontId="32" fillId="3" borderId="1" xfId="0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E6C9D6-F6C4-4766-BB77-24C9DEA45222}">
  <sheetPr>
    <tabColor rgb="FFFF0000"/>
    <pageSetUpPr fitToPage="1"/>
  </sheetPr>
  <dimension ref="A1:Q37"/>
  <sheetViews>
    <sheetView zoomScaleNormal="100" zoomScaleSheetLayoutView="100" workbookViewId="0">
      <selection activeCell="C1" sqref="C1:F1"/>
    </sheetView>
  </sheetViews>
  <sheetFormatPr defaultColWidth="0" defaultRowHeight="15" zeroHeight="1" x14ac:dyDescent="0.25"/>
  <cols>
    <col min="1" max="1" width="9" style="3" customWidth="1"/>
    <col min="2" max="2" width="29.42578125" style="3" customWidth="1"/>
    <col min="3" max="3" width="14.5703125" style="3" customWidth="1"/>
    <col min="4" max="4" width="23.5703125" style="3" customWidth="1"/>
    <col min="5" max="5" width="17.85546875" style="3" customWidth="1"/>
    <col min="6" max="6" width="16.7109375" style="3" customWidth="1"/>
    <col min="7" max="7" width="11" style="3" customWidth="1"/>
    <col min="8" max="8" width="16.140625" style="3" hidden="1" customWidth="1"/>
    <col min="9" max="16384" width="9.140625" style="3" hidden="1"/>
  </cols>
  <sheetData>
    <row r="1" spans="1:10" ht="26.25" customHeight="1" x14ac:dyDescent="0.25">
      <c r="A1" s="53" t="s">
        <v>44</v>
      </c>
      <c r="B1" s="54"/>
      <c r="C1" s="52" t="s">
        <v>53</v>
      </c>
      <c r="D1" s="52"/>
      <c r="E1" s="52"/>
      <c r="F1" s="52"/>
    </row>
    <row r="2" spans="1:10" ht="24.75" customHeight="1" x14ac:dyDescent="0.25">
      <c r="A2" s="53" t="s">
        <v>45</v>
      </c>
      <c r="B2" s="54"/>
      <c r="C2" s="52" t="s">
        <v>49</v>
      </c>
      <c r="D2" s="52"/>
      <c r="E2" s="52"/>
      <c r="F2" s="52"/>
    </row>
    <row r="3" spans="1:10" ht="24.75" customHeight="1" x14ac:dyDescent="0.35">
      <c r="A3" s="53" t="s">
        <v>50</v>
      </c>
      <c r="B3" s="54"/>
      <c r="C3" s="52" t="s">
        <v>51</v>
      </c>
      <c r="D3" s="52"/>
      <c r="E3" s="52"/>
      <c r="F3" s="52"/>
      <c r="H3" s="36" t="s">
        <v>52</v>
      </c>
      <c r="J3" s="3" t="s">
        <v>2</v>
      </c>
    </row>
    <row r="4" spans="1:10" ht="24" customHeight="1" x14ac:dyDescent="0.25">
      <c r="A4" s="53" t="s">
        <v>46</v>
      </c>
      <c r="B4" s="54"/>
      <c r="C4" s="55">
        <v>42551</v>
      </c>
      <c r="D4" s="55"/>
      <c r="E4" s="51" t="s">
        <v>48</v>
      </c>
      <c r="F4" s="51"/>
      <c r="J4" s="3" t="s">
        <v>3</v>
      </c>
    </row>
    <row r="5" spans="1:10" ht="24.75" customHeight="1" x14ac:dyDescent="0.25">
      <c r="A5" s="47" t="s">
        <v>47</v>
      </c>
      <c r="B5" s="48"/>
      <c r="C5" s="49">
        <v>73200</v>
      </c>
      <c r="D5" s="50"/>
      <c r="E5" s="46" t="s">
        <v>14</v>
      </c>
      <c r="F5" s="46"/>
      <c r="J5" s="3" t="s">
        <v>4</v>
      </c>
    </row>
    <row r="6" spans="1:10" ht="8.25" customHeight="1" x14ac:dyDescent="0.25">
      <c r="A6" s="41"/>
      <c r="B6" s="41"/>
      <c r="C6" s="41"/>
      <c r="D6" s="41"/>
      <c r="E6" s="41"/>
      <c r="F6" s="41"/>
      <c r="H6"/>
    </row>
    <row r="7" spans="1:10" s="1" customFormat="1" ht="31.5" x14ac:dyDescent="0.25">
      <c r="A7" s="62" t="str">
        <f>(CONCATENATE(H3," ",C1))</f>
        <v>dk;kZy; jktdh; mPp ek/;fed fo|ky; Hkjriqj ftyk&amp; Hkjriqj</v>
      </c>
      <c r="B7" s="62"/>
      <c r="C7" s="62"/>
      <c r="D7" s="62"/>
      <c r="E7" s="62"/>
      <c r="F7" s="62"/>
      <c r="J7" s="3" t="s">
        <v>5</v>
      </c>
    </row>
    <row r="8" spans="1:10" ht="10.5" customHeight="1" x14ac:dyDescent="0.45">
      <c r="A8" s="2"/>
      <c r="B8" s="2"/>
      <c r="C8" s="2"/>
      <c r="D8" s="2"/>
      <c r="E8" s="2"/>
      <c r="F8" s="2"/>
      <c r="J8" s="3" t="s">
        <v>6</v>
      </c>
    </row>
    <row r="9" spans="1:10" ht="20.25" customHeight="1" x14ac:dyDescent="0.3">
      <c r="A9" s="58" t="s">
        <v>34</v>
      </c>
      <c r="B9" s="58"/>
      <c r="C9" s="58"/>
      <c r="D9" s="58"/>
      <c r="E9" s="58"/>
      <c r="F9" s="58"/>
      <c r="J9" s="3" t="s">
        <v>7</v>
      </c>
    </row>
    <row r="10" spans="1:10" ht="26.25" x14ac:dyDescent="0.4">
      <c r="A10" s="63" t="s">
        <v>43</v>
      </c>
      <c r="B10" s="63"/>
      <c r="C10" s="63"/>
      <c r="D10" s="63"/>
      <c r="E10" s="63"/>
      <c r="F10" s="63"/>
      <c r="J10" s="3" t="s">
        <v>8</v>
      </c>
    </row>
    <row r="11" spans="1:10" ht="12" customHeight="1" x14ac:dyDescent="0.35">
      <c r="A11" s="4"/>
      <c r="B11" s="4"/>
      <c r="C11" s="4"/>
      <c r="D11" s="4"/>
      <c r="E11" s="4"/>
      <c r="F11" s="4"/>
      <c r="J11" s="3" t="s">
        <v>9</v>
      </c>
    </row>
    <row r="12" spans="1:10" ht="111" customHeight="1" x14ac:dyDescent="0.25">
      <c r="A12" s="64" t="s">
        <v>67</v>
      </c>
      <c r="B12" s="64"/>
      <c r="C12" s="64"/>
      <c r="D12" s="64"/>
      <c r="E12" s="64"/>
      <c r="F12" s="64"/>
      <c r="H12" s="31">
        <v>38898</v>
      </c>
      <c r="J12" s="3" t="s">
        <v>10</v>
      </c>
    </row>
    <row r="13" spans="1:10" s="6" customFormat="1" ht="89.25" customHeight="1" x14ac:dyDescent="0.25">
      <c r="A13" s="5" t="s">
        <v>38</v>
      </c>
      <c r="B13" s="5" t="s">
        <v>32</v>
      </c>
      <c r="C13" s="5" t="s">
        <v>27</v>
      </c>
      <c r="D13" s="5" t="s">
        <v>28</v>
      </c>
      <c r="E13" s="5" t="s">
        <v>29</v>
      </c>
      <c r="F13" s="5" t="s">
        <v>30</v>
      </c>
      <c r="H13" s="31">
        <v>39263</v>
      </c>
      <c r="J13" s="3" t="s">
        <v>11</v>
      </c>
    </row>
    <row r="14" spans="1:10" s="6" customFormat="1" ht="22.5" customHeight="1" x14ac:dyDescent="0.25">
      <c r="A14" s="37">
        <v>1</v>
      </c>
      <c r="B14" s="37">
        <v>2</v>
      </c>
      <c r="C14" s="38">
        <v>3</v>
      </c>
      <c r="D14" s="38">
        <v>4</v>
      </c>
      <c r="E14" s="38">
        <v>5</v>
      </c>
      <c r="F14" s="38">
        <v>6</v>
      </c>
      <c r="H14" s="31">
        <v>39629</v>
      </c>
      <c r="J14" s="3" t="s">
        <v>12</v>
      </c>
    </row>
    <row r="15" spans="1:10" s="6" customFormat="1" ht="21.75" customHeight="1" x14ac:dyDescent="0.3">
      <c r="A15" s="65" t="s">
        <v>26</v>
      </c>
      <c r="B15" s="34" t="str">
        <f>C2</f>
        <v xml:space="preserve">Jh vfer JhokLro </v>
      </c>
      <c r="C15" s="60">
        <f>C4</f>
        <v>42551</v>
      </c>
      <c r="D15" s="35">
        <f>C5</f>
        <v>73200</v>
      </c>
      <c r="E15" s="35">
        <f>MROUND(D15*1.03,100)</f>
        <v>75400</v>
      </c>
      <c r="F15" s="60">
        <f>C15+1</f>
        <v>42552</v>
      </c>
      <c r="H15" s="31">
        <v>39994</v>
      </c>
      <c r="J15" s="3" t="s">
        <v>13</v>
      </c>
    </row>
    <row r="16" spans="1:10" s="6" customFormat="1" ht="21.75" customHeight="1" x14ac:dyDescent="0.25">
      <c r="A16" s="66"/>
      <c r="B16" s="33" t="str">
        <f>C3</f>
        <v>O;k[;krk</v>
      </c>
      <c r="C16" s="61"/>
      <c r="D16" s="29" t="str">
        <f>E5</f>
        <v>L-14</v>
      </c>
      <c r="E16" s="30" t="str">
        <f>D16</f>
        <v>L-14</v>
      </c>
      <c r="F16" s="61"/>
      <c r="H16" s="31">
        <v>40359</v>
      </c>
      <c r="J16" s="3" t="s">
        <v>14</v>
      </c>
    </row>
    <row r="17" spans="1:17" s="6" customFormat="1" ht="18.95" customHeight="1" x14ac:dyDescent="0.25">
      <c r="A17" s="7"/>
      <c r="B17" s="8"/>
      <c r="C17" s="9"/>
      <c r="D17" s="10"/>
      <c r="E17" s="10"/>
      <c r="F17" s="11"/>
      <c r="H17" s="31">
        <v>40724</v>
      </c>
      <c r="J17" s="3" t="s">
        <v>15</v>
      </c>
    </row>
    <row r="18" spans="1:17" s="6" customFormat="1" ht="78.75" customHeight="1" x14ac:dyDescent="0.25">
      <c r="A18" s="45" t="s">
        <v>68</v>
      </c>
      <c r="B18" s="67" t="s">
        <v>33</v>
      </c>
      <c r="C18" s="67"/>
      <c r="D18" s="67"/>
      <c r="E18" s="67"/>
      <c r="F18" s="67"/>
      <c r="H18" s="31">
        <v>41090</v>
      </c>
      <c r="J18" s="3" t="s">
        <v>16</v>
      </c>
    </row>
    <row r="19" spans="1:17" s="6" customFormat="1" ht="20.25" x14ac:dyDescent="0.25">
      <c r="A19" s="13"/>
      <c r="B19" s="14"/>
      <c r="C19" s="14"/>
      <c r="D19" s="14"/>
      <c r="E19" s="14"/>
      <c r="F19" s="14"/>
      <c r="H19" s="31">
        <v>41455</v>
      </c>
      <c r="J19" s="3" t="s">
        <v>17</v>
      </c>
    </row>
    <row r="20" spans="1:17" s="6" customFormat="1" ht="15.6" customHeight="1" x14ac:dyDescent="0.25">
      <c r="A20" s="15"/>
      <c r="B20" s="16"/>
      <c r="C20" s="17"/>
      <c r="D20" s="18"/>
      <c r="E20" s="19"/>
      <c r="F20" s="20"/>
      <c r="H20" s="31">
        <v>41820</v>
      </c>
      <c r="J20" s="3" t="s">
        <v>18</v>
      </c>
    </row>
    <row r="21" spans="1:17" s="6" customFormat="1" ht="18" customHeight="1" x14ac:dyDescent="0.25">
      <c r="A21" s="15"/>
      <c r="B21" s="16"/>
      <c r="C21" s="17"/>
      <c r="D21" s="18"/>
      <c r="E21" s="68" t="s">
        <v>40</v>
      </c>
      <c r="F21" s="68"/>
      <c r="H21" s="31">
        <v>42185</v>
      </c>
      <c r="J21" s="3" t="s">
        <v>19</v>
      </c>
    </row>
    <row r="22" spans="1:17" s="6" customFormat="1" ht="18" customHeight="1" x14ac:dyDescent="0.25">
      <c r="A22" s="15"/>
      <c r="B22" s="16"/>
      <c r="C22" s="17"/>
      <c r="D22" s="18"/>
      <c r="E22" s="68" t="s">
        <v>41</v>
      </c>
      <c r="F22" s="68"/>
      <c r="H22" s="31">
        <v>42551</v>
      </c>
      <c r="J22" s="3" t="s">
        <v>20</v>
      </c>
    </row>
    <row r="23" spans="1:17" s="6" customFormat="1" ht="20.45" customHeight="1" x14ac:dyDescent="0.25">
      <c r="A23" s="15"/>
      <c r="B23" s="16"/>
      <c r="C23" s="17"/>
      <c r="D23" s="18"/>
      <c r="E23" s="21"/>
      <c r="F23" s="21"/>
      <c r="H23" s="31">
        <v>42916</v>
      </c>
      <c r="J23" s="3" t="s">
        <v>21</v>
      </c>
    </row>
    <row r="24" spans="1:17" s="22" customFormat="1" ht="20.45" customHeight="1" x14ac:dyDescent="0.3">
      <c r="A24" s="58" t="s">
        <v>42</v>
      </c>
      <c r="B24" s="58"/>
      <c r="C24" s="58"/>
      <c r="D24" s="58"/>
      <c r="E24" s="58"/>
      <c r="F24" s="58"/>
      <c r="H24" s="31">
        <v>43281</v>
      </c>
      <c r="J24" s="3" t="s">
        <v>22</v>
      </c>
    </row>
    <row r="25" spans="1:17" ht="20.25" x14ac:dyDescent="0.3">
      <c r="A25" s="57" t="s">
        <v>1</v>
      </c>
      <c r="B25" s="57"/>
      <c r="C25" s="57"/>
      <c r="D25" s="57"/>
      <c r="E25" s="57"/>
      <c r="F25" s="43"/>
      <c r="H25" s="31">
        <v>43646</v>
      </c>
      <c r="J25" s="3" t="s">
        <v>23</v>
      </c>
    </row>
    <row r="26" spans="1:17" ht="21" customHeight="1" x14ac:dyDescent="0.3">
      <c r="A26" s="44">
        <v>1</v>
      </c>
      <c r="B26" s="57" t="s">
        <v>35</v>
      </c>
      <c r="C26" s="57"/>
      <c r="D26" s="57"/>
      <c r="E26" s="57"/>
      <c r="F26" s="57"/>
      <c r="H26" s="31">
        <v>44012</v>
      </c>
      <c r="J26" s="3" t="s">
        <v>24</v>
      </c>
    </row>
    <row r="27" spans="1:17" ht="21.75" customHeight="1" x14ac:dyDescent="0.3">
      <c r="A27" s="44">
        <v>2</v>
      </c>
      <c r="B27" s="58" t="s">
        <v>61</v>
      </c>
      <c r="C27" s="58"/>
      <c r="D27" s="58"/>
      <c r="E27" s="58"/>
      <c r="F27" s="58"/>
      <c r="H27" s="31">
        <v>44377</v>
      </c>
    </row>
    <row r="28" spans="1:17" ht="21.75" customHeight="1" x14ac:dyDescent="0.3">
      <c r="A28" s="44">
        <v>3</v>
      </c>
      <c r="B28" s="59" t="s">
        <v>31</v>
      </c>
      <c r="C28" s="59"/>
      <c r="D28" s="59"/>
      <c r="E28" s="59"/>
      <c r="F28" s="59"/>
      <c r="H28" s="31">
        <v>44742</v>
      </c>
    </row>
    <row r="29" spans="1:17" ht="21.75" customHeight="1" x14ac:dyDescent="0.3">
      <c r="A29" s="44">
        <v>4</v>
      </c>
      <c r="B29" s="59" t="str">
        <f>CONCATENATE("lacaf/kr@futh i=koyh"," ",C2,"","lsokfuo`Ùk"," ",C3,"A")</f>
        <v>lacaf/kr@futh i=koyh Jh vfer JhokLro lsokfuo`Ùk O;k[;krkA</v>
      </c>
      <c r="C29" s="59"/>
      <c r="D29" s="59"/>
      <c r="E29" s="59"/>
      <c r="F29" s="59"/>
      <c r="H29" s="31">
        <v>45107</v>
      </c>
    </row>
    <row r="30" spans="1:17" ht="20.25" x14ac:dyDescent="0.3">
      <c r="A30" s="44">
        <v>5</v>
      </c>
      <c r="B30" s="59" t="s">
        <v>25</v>
      </c>
      <c r="C30" s="59"/>
      <c r="D30" s="59"/>
      <c r="E30" s="59"/>
      <c r="F30" s="59"/>
      <c r="H30" s="31">
        <v>45473</v>
      </c>
    </row>
    <row r="31" spans="1:17" ht="20.25" x14ac:dyDescent="0.3">
      <c r="A31" s="15"/>
      <c r="B31" s="23"/>
      <c r="C31" s="23"/>
      <c r="D31" s="23"/>
      <c r="E31" s="23"/>
      <c r="F31" s="23"/>
      <c r="H31" s="31">
        <v>45838</v>
      </c>
    </row>
    <row r="32" spans="1:17" ht="18.600000000000001" customHeight="1" x14ac:dyDescent="0.3">
      <c r="A32" s="24"/>
      <c r="B32" s="25"/>
      <c r="C32" s="25"/>
      <c r="D32" s="25"/>
      <c r="E32" s="68" t="s">
        <v>40</v>
      </c>
      <c r="F32" s="68"/>
      <c r="H32" s="31">
        <v>46203</v>
      </c>
      <c r="M32" s="32"/>
      <c r="N32" s="32"/>
      <c r="O32" s="32"/>
      <c r="P32" s="32"/>
      <c r="Q32" s="32"/>
    </row>
    <row r="33" spans="1:13" ht="21" customHeight="1" x14ac:dyDescent="0.3">
      <c r="A33" s="25"/>
      <c r="B33" s="25"/>
      <c r="C33" s="25"/>
      <c r="D33" s="25"/>
      <c r="E33" s="68" t="s">
        <v>41</v>
      </c>
      <c r="F33" s="68"/>
      <c r="H33" s="31">
        <v>46568</v>
      </c>
    </row>
    <row r="34" spans="1:13" ht="20.45" customHeight="1" x14ac:dyDescent="0.3">
      <c r="A34" s="25"/>
      <c r="B34" s="25"/>
      <c r="C34" s="25"/>
      <c r="D34" s="25"/>
      <c r="E34" s="56"/>
      <c r="F34" s="56"/>
      <c r="H34" s="31">
        <v>46934</v>
      </c>
      <c r="M34" s="42"/>
    </row>
    <row r="35" spans="1:13" ht="3.6" hidden="1" customHeight="1" x14ac:dyDescent="0.3">
      <c r="A35" s="26"/>
      <c r="E35" s="56" t="s">
        <v>37</v>
      </c>
      <c r="F35" s="56"/>
    </row>
    <row r="36" spans="1:13" ht="0.75" customHeight="1" x14ac:dyDescent="0.3">
      <c r="A36" s="27" t="s">
        <v>0</v>
      </c>
      <c r="E36" s="28"/>
      <c r="F36" s="28"/>
    </row>
    <row r="37" spans="1:13" ht="52.5" customHeight="1" x14ac:dyDescent="0.25"/>
  </sheetData>
  <sheetProtection algorithmName="SHA-512" hashValue="pqdtG5RjRrwHg0X/BkVcmymaty98NVXoTsOu1Dp7ovyr4rSctZApYhwAZtCmr+pcURKrxGPpxTRHz3qFuMwUWg==" saltValue="x73jBfxuXEt/kdHtiuCFqg==" spinCount="100000" sheet="1" objects="1" scenarios="1" selectLockedCells="1"/>
  <mergeCells count="33">
    <mergeCell ref="C15:C16"/>
    <mergeCell ref="E35:F35"/>
    <mergeCell ref="A7:F7"/>
    <mergeCell ref="A9:F9"/>
    <mergeCell ref="A10:F10"/>
    <mergeCell ref="A12:F12"/>
    <mergeCell ref="A15:A16"/>
    <mergeCell ref="F15:F16"/>
    <mergeCell ref="B18:F18"/>
    <mergeCell ref="E21:F21"/>
    <mergeCell ref="E22:F22"/>
    <mergeCell ref="A25:E25"/>
    <mergeCell ref="A24:F24"/>
    <mergeCell ref="B30:F30"/>
    <mergeCell ref="E32:F32"/>
    <mergeCell ref="E33:F33"/>
    <mergeCell ref="E34:F34"/>
    <mergeCell ref="B26:F26"/>
    <mergeCell ref="B27:F27"/>
    <mergeCell ref="B28:F28"/>
    <mergeCell ref="B29:F29"/>
    <mergeCell ref="E5:F5"/>
    <mergeCell ref="A5:B5"/>
    <mergeCell ref="C5:D5"/>
    <mergeCell ref="E4:F4"/>
    <mergeCell ref="C1:F1"/>
    <mergeCell ref="A1:B1"/>
    <mergeCell ref="A2:B2"/>
    <mergeCell ref="A3:B3"/>
    <mergeCell ref="A4:B4"/>
    <mergeCell ref="C2:F2"/>
    <mergeCell ref="C3:F3"/>
    <mergeCell ref="C4:D4"/>
  </mergeCells>
  <phoneticPr fontId="29" type="noConversion"/>
  <dataValidations count="3">
    <dataValidation type="list" allowBlank="1" showInputMessage="1" showErrorMessage="1" sqref="C4" xr:uid="{9AE7D653-81DA-4409-8B4E-98876C2E63CA}">
      <formula1>$H$22:$H$30</formula1>
    </dataValidation>
    <dataValidation type="list" allowBlank="1" showInputMessage="1" showErrorMessage="1" sqref="E5" xr:uid="{ED4353F8-A1E4-4BB1-848E-6BFC41C4C7AF}">
      <formula1>$J$3:$J$26</formula1>
    </dataValidation>
    <dataValidation type="custom" allowBlank="1" showInputMessage="1" showErrorMessage="1" sqref="C5:D5" xr:uid="{7C652D24-175A-486E-AAB9-B677C9C0582C}">
      <formula1>MOD(C5,100)=0</formula1>
    </dataValidation>
  </dataValidations>
  <printOptions horizontalCentered="1"/>
  <pageMargins left="0.62992125984251968" right="0.39370078740157483" top="0.6692913385826772" bottom="0.47244094488188981" header="0.35433070866141736" footer="0.31496062992125984"/>
  <pageSetup paperSize="9" scale="83" fitToHeight="0" orientation="portrait" verticalDpi="300" r:id="rId1"/>
  <headerFooter>
    <oddHeader xml:space="preserve">&amp;R  &amp;"-,Bold"&amp;14&amp;K0070C0        FOR 7 PC&amp;"-,Regular"&amp;11&amp;K01+000
</oddHeader>
    <oddFooter>&amp;C&amp;"-,Bold Italic"&amp;14&amp;K09-049www.rssrashtriya.org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1D7CBA-E658-4965-A806-91B825C0B191}">
  <sheetPr>
    <tabColor rgb="FF0070C0"/>
    <pageSetUpPr fitToPage="1"/>
  </sheetPr>
  <dimension ref="A1:L37"/>
  <sheetViews>
    <sheetView tabSelected="1" zoomScaleNormal="100" zoomScaleSheetLayoutView="100" workbookViewId="0">
      <selection activeCell="C1" sqref="C1:F1"/>
    </sheetView>
  </sheetViews>
  <sheetFormatPr defaultColWidth="0" defaultRowHeight="15" zeroHeight="1" x14ac:dyDescent="0.25"/>
  <cols>
    <col min="1" max="1" width="9" style="3" customWidth="1"/>
    <col min="2" max="2" width="29.42578125" style="3" customWidth="1"/>
    <col min="3" max="3" width="14.5703125" style="3" customWidth="1"/>
    <col min="4" max="4" width="23.5703125" style="3" customWidth="1"/>
    <col min="5" max="5" width="17.85546875" style="3" customWidth="1"/>
    <col min="6" max="6" width="16.7109375" style="3" customWidth="1"/>
    <col min="7" max="7" width="11" style="3" customWidth="1"/>
    <col min="8" max="8" width="16.140625" style="3" hidden="1" customWidth="1"/>
    <col min="9" max="11" width="9.140625" style="3" hidden="1" customWidth="1"/>
    <col min="12" max="12" width="14.140625" style="3" hidden="1" customWidth="1"/>
    <col min="13" max="16384" width="9.140625" style="3" hidden="1"/>
  </cols>
  <sheetData>
    <row r="1" spans="1:12" ht="26.25" customHeight="1" x14ac:dyDescent="0.25">
      <c r="A1" s="53" t="s">
        <v>44</v>
      </c>
      <c r="B1" s="54"/>
      <c r="C1" s="71" t="s">
        <v>63</v>
      </c>
      <c r="D1" s="71"/>
      <c r="E1" s="71"/>
      <c r="F1" s="71"/>
    </row>
    <row r="2" spans="1:12" ht="24.75" customHeight="1" x14ac:dyDescent="0.25">
      <c r="A2" s="53" t="s">
        <v>45</v>
      </c>
      <c r="B2" s="54"/>
      <c r="C2" s="71" t="s">
        <v>62</v>
      </c>
      <c r="D2" s="71"/>
      <c r="E2" s="71"/>
      <c r="F2" s="71"/>
    </row>
    <row r="3" spans="1:12" ht="24.75" customHeight="1" x14ac:dyDescent="0.35">
      <c r="A3" s="53" t="s">
        <v>50</v>
      </c>
      <c r="B3" s="54"/>
      <c r="C3" s="71" t="s">
        <v>51</v>
      </c>
      <c r="D3" s="71"/>
      <c r="E3" s="71"/>
      <c r="F3" s="71"/>
      <c r="H3" s="36" t="s">
        <v>52</v>
      </c>
    </row>
    <row r="4" spans="1:12" ht="24" customHeight="1" x14ac:dyDescent="0.35">
      <c r="A4" s="53" t="s">
        <v>46</v>
      </c>
      <c r="B4" s="54"/>
      <c r="C4" s="55">
        <v>41820</v>
      </c>
      <c r="D4" s="55"/>
      <c r="E4" s="69" t="s">
        <v>54</v>
      </c>
      <c r="F4" s="69"/>
    </row>
    <row r="5" spans="1:12" ht="24.75" customHeight="1" x14ac:dyDescent="0.25">
      <c r="A5" s="47" t="s">
        <v>47</v>
      </c>
      <c r="B5" s="48"/>
      <c r="C5" s="49">
        <v>27450</v>
      </c>
      <c r="D5" s="50"/>
      <c r="E5" s="72" t="s">
        <v>60</v>
      </c>
      <c r="F5" s="72"/>
    </row>
    <row r="6" spans="1:12" ht="8.25" customHeight="1" x14ac:dyDescent="0.25">
      <c r="A6" s="41"/>
      <c r="B6" s="41"/>
      <c r="C6" s="41"/>
      <c r="D6" s="41"/>
      <c r="E6" s="41"/>
      <c r="F6" s="41"/>
      <c r="H6"/>
    </row>
    <row r="7" spans="1:12" s="1" customFormat="1" ht="31.5" x14ac:dyDescent="0.25">
      <c r="A7" s="70" t="str">
        <f>(CONCATENATE(H3," ",C1))</f>
        <v>dk;kZy; jktdh; mPp ek/;fed fo|ky; VksMkjk;flag ¼dsdM+h½</v>
      </c>
      <c r="B7" s="70"/>
      <c r="C7" s="70"/>
      <c r="D7" s="70"/>
      <c r="E7" s="70"/>
      <c r="F7" s="70"/>
      <c r="J7" s="3"/>
    </row>
    <row r="8" spans="1:12" ht="10.5" customHeight="1" x14ac:dyDescent="0.45">
      <c r="A8" s="2"/>
      <c r="B8" s="2"/>
      <c r="C8" s="2"/>
      <c r="D8" s="2"/>
      <c r="E8" s="2"/>
      <c r="F8" s="2"/>
    </row>
    <row r="9" spans="1:12" ht="20.25" customHeight="1" x14ac:dyDescent="0.3">
      <c r="A9" s="58" t="s">
        <v>66</v>
      </c>
      <c r="B9" s="58"/>
      <c r="C9" s="58"/>
      <c r="D9" s="58"/>
      <c r="E9" s="58"/>
      <c r="F9" s="58"/>
      <c r="I9" s="3" t="s">
        <v>59</v>
      </c>
      <c r="J9" s="39">
        <v>1700</v>
      </c>
      <c r="K9" s="3" t="s">
        <v>55</v>
      </c>
      <c r="L9" s="3" t="str">
        <f>CONCATENATE(K9," (",I9,"",J9,")",)</f>
        <v>PB-1 (GP-1700)</v>
      </c>
    </row>
    <row r="10" spans="1:12" ht="26.25" x14ac:dyDescent="0.4">
      <c r="A10" s="63" t="s">
        <v>43</v>
      </c>
      <c r="B10" s="63"/>
      <c r="C10" s="63"/>
      <c r="D10" s="63"/>
      <c r="E10" s="63"/>
      <c r="F10" s="63"/>
      <c r="I10" s="3" t="s">
        <v>59</v>
      </c>
      <c r="J10" s="39">
        <v>1750</v>
      </c>
      <c r="K10" s="3" t="s">
        <v>55</v>
      </c>
      <c r="L10" s="3" t="str">
        <f t="shared" ref="L10:L29" si="0">CONCATENATE(K10," (",I10,"",J10,")",)</f>
        <v>PB-1 (GP-1750)</v>
      </c>
    </row>
    <row r="11" spans="1:12" ht="12" customHeight="1" x14ac:dyDescent="0.35">
      <c r="A11" s="4"/>
      <c r="B11" s="4"/>
      <c r="C11" s="4"/>
      <c r="D11" s="4"/>
      <c r="E11" s="4"/>
      <c r="F11" s="4"/>
      <c r="I11" s="3" t="s">
        <v>59</v>
      </c>
      <c r="J11" s="39">
        <v>1900</v>
      </c>
      <c r="K11" s="3" t="s">
        <v>55</v>
      </c>
      <c r="L11" s="3" t="str">
        <f t="shared" si="0"/>
        <v>PB-1 (GP-1900)</v>
      </c>
    </row>
    <row r="12" spans="1:12" ht="105.75" customHeight="1" x14ac:dyDescent="0.25">
      <c r="A12" s="64" t="s">
        <v>64</v>
      </c>
      <c r="B12" s="64"/>
      <c r="C12" s="64"/>
      <c r="D12" s="64"/>
      <c r="E12" s="64"/>
      <c r="F12" s="64"/>
      <c r="H12" s="31">
        <v>38898</v>
      </c>
      <c r="I12" s="3" t="s">
        <v>59</v>
      </c>
      <c r="J12" s="39">
        <v>2000</v>
      </c>
      <c r="K12" s="3" t="s">
        <v>55</v>
      </c>
      <c r="L12" s="3" t="str">
        <f t="shared" si="0"/>
        <v>PB-1 (GP-2000)</v>
      </c>
    </row>
    <row r="13" spans="1:12" s="6" customFormat="1" ht="89.25" customHeight="1" x14ac:dyDescent="0.25">
      <c r="A13" s="5" t="s">
        <v>38</v>
      </c>
      <c r="B13" s="5" t="s">
        <v>32</v>
      </c>
      <c r="C13" s="5" t="s">
        <v>69</v>
      </c>
      <c r="D13" s="5" t="s">
        <v>70</v>
      </c>
      <c r="E13" s="5" t="s">
        <v>30</v>
      </c>
      <c r="F13" s="5" t="s">
        <v>29</v>
      </c>
      <c r="H13" s="31">
        <v>39263</v>
      </c>
      <c r="I13" s="3" t="s">
        <v>59</v>
      </c>
      <c r="J13" s="39">
        <v>2400</v>
      </c>
      <c r="K13" s="3" t="s">
        <v>55</v>
      </c>
      <c r="L13" s="3" t="str">
        <f t="shared" si="0"/>
        <v>PB-1 (GP-2400)</v>
      </c>
    </row>
    <row r="14" spans="1:12" s="6" customFormat="1" ht="22.5" customHeight="1" x14ac:dyDescent="0.25">
      <c r="A14" s="37">
        <v>1</v>
      </c>
      <c r="B14" s="37">
        <v>2</v>
      </c>
      <c r="C14" s="38">
        <v>3</v>
      </c>
      <c r="D14" s="38">
        <v>4</v>
      </c>
      <c r="E14" s="38">
        <v>5</v>
      </c>
      <c r="F14" s="38">
        <v>6</v>
      </c>
      <c r="H14" s="31">
        <v>39629</v>
      </c>
      <c r="I14" s="3" t="s">
        <v>59</v>
      </c>
      <c r="J14" s="39">
        <v>2800</v>
      </c>
      <c r="K14" s="3" t="s">
        <v>55</v>
      </c>
      <c r="L14" s="3" t="str">
        <f t="shared" si="0"/>
        <v>PB-1 (GP-2800)</v>
      </c>
    </row>
    <row r="15" spans="1:12" s="6" customFormat="1" ht="24.75" customHeight="1" x14ac:dyDescent="0.3">
      <c r="A15" s="65" t="s">
        <v>26</v>
      </c>
      <c r="B15" s="34" t="str">
        <f>C2</f>
        <v xml:space="preserve">Jh pUnz izdk'k dqehZ </v>
      </c>
      <c r="C15" s="60">
        <f>C4</f>
        <v>41820</v>
      </c>
      <c r="D15" s="35">
        <f>C5</f>
        <v>27450</v>
      </c>
      <c r="E15" s="60">
        <f>C15+1</f>
        <v>41821</v>
      </c>
      <c r="F15" s="35">
        <f>ROUNDUP(ROUND(C5*1.03,0),-1)</f>
        <v>28280</v>
      </c>
      <c r="H15" s="31">
        <v>39994</v>
      </c>
      <c r="I15" s="3" t="s">
        <v>59</v>
      </c>
      <c r="J15" s="39">
        <v>3600</v>
      </c>
      <c r="K15" s="3" t="s">
        <v>56</v>
      </c>
      <c r="L15" s="3" t="str">
        <f t="shared" si="0"/>
        <v>PB-2 (GP-3600)</v>
      </c>
    </row>
    <row r="16" spans="1:12" s="6" customFormat="1" ht="24.75" customHeight="1" x14ac:dyDescent="0.25">
      <c r="A16" s="66"/>
      <c r="B16" s="33" t="str">
        <f>C3</f>
        <v>O;k[;krk</v>
      </c>
      <c r="C16" s="61"/>
      <c r="D16" s="40" t="str">
        <f>E5</f>
        <v>PB-2 (GP-4200)</v>
      </c>
      <c r="E16" s="61"/>
      <c r="F16" s="30" t="str">
        <f>D16</f>
        <v>PB-2 (GP-4200)</v>
      </c>
      <c r="H16" s="31">
        <v>40359</v>
      </c>
      <c r="I16" s="3" t="s">
        <v>59</v>
      </c>
      <c r="J16" s="39">
        <v>4200</v>
      </c>
      <c r="K16" s="3" t="s">
        <v>56</v>
      </c>
      <c r="L16" s="3" t="str">
        <f t="shared" si="0"/>
        <v>PB-2 (GP-4200)</v>
      </c>
    </row>
    <row r="17" spans="1:12" s="6" customFormat="1" ht="18.95" customHeight="1" x14ac:dyDescent="0.25">
      <c r="A17" s="7"/>
      <c r="B17" s="8"/>
      <c r="C17" s="9"/>
      <c r="D17" s="10"/>
      <c r="E17" s="10"/>
      <c r="F17" s="11"/>
      <c r="H17" s="31">
        <v>40724</v>
      </c>
      <c r="I17" s="3" t="s">
        <v>59</v>
      </c>
      <c r="J17" s="39">
        <v>4800</v>
      </c>
      <c r="K17" s="3" t="s">
        <v>56</v>
      </c>
      <c r="L17" s="3" t="str">
        <f t="shared" si="0"/>
        <v>PB-2 (GP-4800)</v>
      </c>
    </row>
    <row r="18" spans="1:12" s="6" customFormat="1" ht="72" customHeight="1" x14ac:dyDescent="0.25">
      <c r="A18" s="12" t="s">
        <v>39</v>
      </c>
      <c r="B18" s="67" t="s">
        <v>33</v>
      </c>
      <c r="C18" s="67"/>
      <c r="D18" s="67"/>
      <c r="E18" s="67"/>
      <c r="F18" s="67"/>
      <c r="H18" s="31">
        <v>41090</v>
      </c>
      <c r="I18" s="3" t="s">
        <v>59</v>
      </c>
      <c r="J18" s="39">
        <v>5400</v>
      </c>
      <c r="K18" s="3" t="s">
        <v>56</v>
      </c>
      <c r="L18" s="3" t="str">
        <f t="shared" si="0"/>
        <v>PB-2 (GP-5400)</v>
      </c>
    </row>
    <row r="19" spans="1:12" s="6" customFormat="1" ht="20.25" x14ac:dyDescent="0.25">
      <c r="A19" s="13"/>
      <c r="B19" s="14"/>
      <c r="C19" s="14"/>
      <c r="D19" s="14"/>
      <c r="E19" s="14"/>
      <c r="F19" s="14"/>
      <c r="H19" s="31">
        <v>41455</v>
      </c>
      <c r="I19" s="3" t="s">
        <v>59</v>
      </c>
      <c r="J19" s="39">
        <v>5400</v>
      </c>
      <c r="K19" s="3" t="s">
        <v>57</v>
      </c>
      <c r="L19" s="3" t="str">
        <f t="shared" si="0"/>
        <v>PB-3 (GP-5400)</v>
      </c>
    </row>
    <row r="20" spans="1:12" s="6" customFormat="1" ht="15.6" customHeight="1" x14ac:dyDescent="0.25">
      <c r="A20" s="15"/>
      <c r="B20" s="16"/>
      <c r="C20" s="17"/>
      <c r="D20" s="18"/>
      <c r="E20" s="19"/>
      <c r="F20" s="20"/>
      <c r="H20" s="31">
        <v>41820</v>
      </c>
      <c r="I20" s="3" t="s">
        <v>59</v>
      </c>
      <c r="J20" s="39">
        <v>6000</v>
      </c>
      <c r="K20" s="3" t="s">
        <v>57</v>
      </c>
      <c r="L20" s="3" t="str">
        <f t="shared" si="0"/>
        <v>PB-3 (GP-6000)</v>
      </c>
    </row>
    <row r="21" spans="1:12" s="6" customFormat="1" ht="18" customHeight="1" x14ac:dyDescent="0.25">
      <c r="A21" s="15"/>
      <c r="B21" s="16"/>
      <c r="C21" s="17"/>
      <c r="D21" s="18"/>
      <c r="E21" s="68" t="s">
        <v>40</v>
      </c>
      <c r="F21" s="68"/>
      <c r="H21" s="31">
        <v>42185</v>
      </c>
      <c r="I21" s="3" t="s">
        <v>59</v>
      </c>
      <c r="J21" s="39">
        <v>6600</v>
      </c>
      <c r="K21" s="3" t="s">
        <v>57</v>
      </c>
      <c r="L21" s="3" t="str">
        <f t="shared" si="0"/>
        <v>PB-3 (GP-6600)</v>
      </c>
    </row>
    <row r="22" spans="1:12" s="6" customFormat="1" ht="18" customHeight="1" x14ac:dyDescent="0.25">
      <c r="A22" s="15"/>
      <c r="B22" s="16"/>
      <c r="C22" s="17"/>
      <c r="D22" s="18"/>
      <c r="E22" s="68" t="s">
        <v>41</v>
      </c>
      <c r="F22" s="68"/>
      <c r="H22" s="31">
        <v>42551</v>
      </c>
      <c r="I22" s="3" t="s">
        <v>59</v>
      </c>
      <c r="J22" s="39">
        <v>6800</v>
      </c>
      <c r="K22" s="3" t="s">
        <v>57</v>
      </c>
      <c r="L22" s="3" t="str">
        <f t="shared" si="0"/>
        <v>PB-3 (GP-6800)</v>
      </c>
    </row>
    <row r="23" spans="1:12" s="6" customFormat="1" ht="20.45" customHeight="1" x14ac:dyDescent="0.25">
      <c r="A23" s="15"/>
      <c r="B23" s="16"/>
      <c r="C23" s="17"/>
      <c r="D23" s="18"/>
      <c r="E23" s="21"/>
      <c r="F23" s="21"/>
      <c r="H23" s="31">
        <v>42916</v>
      </c>
      <c r="I23" s="3" t="s">
        <v>59</v>
      </c>
      <c r="J23" s="39">
        <v>7200</v>
      </c>
      <c r="K23" s="3" t="s">
        <v>57</v>
      </c>
      <c r="L23" s="3" t="str">
        <f t="shared" si="0"/>
        <v>PB-3 (GP-7200)</v>
      </c>
    </row>
    <row r="24" spans="1:12" s="22" customFormat="1" ht="20.45" customHeight="1" x14ac:dyDescent="0.3">
      <c r="A24" s="58" t="s">
        <v>65</v>
      </c>
      <c r="B24" s="58"/>
      <c r="C24" s="58"/>
      <c r="D24" s="58"/>
      <c r="E24" s="58"/>
      <c r="F24" s="58"/>
      <c r="H24" s="31">
        <v>43281</v>
      </c>
      <c r="I24" s="3" t="s">
        <v>59</v>
      </c>
      <c r="J24" s="39">
        <v>7600</v>
      </c>
      <c r="K24" s="3" t="s">
        <v>57</v>
      </c>
      <c r="L24" s="3" t="str">
        <f t="shared" si="0"/>
        <v>PB-3 (GP-7600)</v>
      </c>
    </row>
    <row r="25" spans="1:12" ht="20.25" x14ac:dyDescent="0.3">
      <c r="A25" s="57" t="s">
        <v>1</v>
      </c>
      <c r="B25" s="57"/>
      <c r="C25" s="57"/>
      <c r="D25" s="57"/>
      <c r="E25" s="57"/>
      <c r="F25" s="43"/>
      <c r="H25" s="31">
        <v>43646</v>
      </c>
      <c r="I25" s="3" t="s">
        <v>59</v>
      </c>
      <c r="J25" s="39">
        <v>8200</v>
      </c>
      <c r="K25" s="3" t="s">
        <v>57</v>
      </c>
      <c r="L25" s="3" t="str">
        <f t="shared" si="0"/>
        <v>PB-3 (GP-8200)</v>
      </c>
    </row>
    <row r="26" spans="1:12" ht="21" customHeight="1" x14ac:dyDescent="0.3">
      <c r="A26" s="44">
        <v>1</v>
      </c>
      <c r="B26" s="57" t="s">
        <v>35</v>
      </c>
      <c r="C26" s="57"/>
      <c r="D26" s="57"/>
      <c r="E26" s="57"/>
      <c r="F26" s="57"/>
      <c r="H26" s="31">
        <v>44012</v>
      </c>
      <c r="I26" s="3" t="s">
        <v>59</v>
      </c>
      <c r="J26" s="39">
        <v>8700</v>
      </c>
      <c r="K26" s="3" t="s">
        <v>58</v>
      </c>
      <c r="L26" s="3" t="str">
        <f t="shared" si="0"/>
        <v>PB-4 (GP-8700)</v>
      </c>
    </row>
    <row r="27" spans="1:12" ht="21.75" customHeight="1" x14ac:dyDescent="0.3">
      <c r="A27" s="44">
        <v>2</v>
      </c>
      <c r="B27" s="58" t="s">
        <v>36</v>
      </c>
      <c r="C27" s="58"/>
      <c r="D27" s="58"/>
      <c r="E27" s="58"/>
      <c r="F27" s="58"/>
      <c r="H27" s="31">
        <v>44377</v>
      </c>
      <c r="I27" s="3" t="s">
        <v>59</v>
      </c>
      <c r="J27" s="39">
        <v>8900</v>
      </c>
      <c r="K27" s="3" t="s">
        <v>58</v>
      </c>
      <c r="L27" s="3" t="str">
        <f t="shared" si="0"/>
        <v>PB-4 (GP-8900)</v>
      </c>
    </row>
    <row r="28" spans="1:12" ht="21.75" customHeight="1" x14ac:dyDescent="0.3">
      <c r="A28" s="44">
        <v>3</v>
      </c>
      <c r="B28" s="59" t="s">
        <v>31</v>
      </c>
      <c r="C28" s="59"/>
      <c r="D28" s="59"/>
      <c r="E28" s="59"/>
      <c r="F28" s="59"/>
      <c r="H28" s="31">
        <v>44742</v>
      </c>
      <c r="I28" s="3" t="s">
        <v>59</v>
      </c>
      <c r="J28" s="39">
        <v>9500</v>
      </c>
      <c r="K28" s="3" t="s">
        <v>58</v>
      </c>
      <c r="L28" s="3" t="str">
        <f t="shared" si="0"/>
        <v>PB-4 (GP-9500)</v>
      </c>
    </row>
    <row r="29" spans="1:12" ht="21.75" customHeight="1" x14ac:dyDescent="0.3">
      <c r="A29" s="44">
        <v>4</v>
      </c>
      <c r="B29" s="59" t="str">
        <f>CONCATENATE("lacaf/kr@futh i=koyh"," ",C2,"","lsokfuo`Ùk"," ",C3,"A")</f>
        <v>lacaf/kr@futh i=koyh Jh pUnz izdk'k dqehZ lsokfuo`Ùk O;k[;krkA</v>
      </c>
      <c r="C29" s="59"/>
      <c r="D29" s="59"/>
      <c r="E29" s="59"/>
      <c r="F29" s="59"/>
      <c r="H29" s="31">
        <v>45107</v>
      </c>
      <c r="I29" s="3" t="s">
        <v>59</v>
      </c>
      <c r="J29" s="39">
        <v>10000</v>
      </c>
      <c r="K29" s="3" t="s">
        <v>58</v>
      </c>
      <c r="L29" s="3" t="str">
        <f t="shared" si="0"/>
        <v>PB-4 (GP-10000)</v>
      </c>
    </row>
    <row r="30" spans="1:12" ht="20.25" x14ac:dyDescent="0.3">
      <c r="A30" s="44">
        <v>5</v>
      </c>
      <c r="B30" s="59" t="s">
        <v>25</v>
      </c>
      <c r="C30" s="59"/>
      <c r="D30" s="59"/>
      <c r="E30" s="59"/>
      <c r="F30" s="59"/>
      <c r="H30" s="31">
        <v>45473</v>
      </c>
    </row>
    <row r="31" spans="1:12" ht="20.25" x14ac:dyDescent="0.3">
      <c r="A31" s="15"/>
      <c r="B31" s="23"/>
      <c r="C31" s="23"/>
      <c r="D31" s="23"/>
      <c r="E31" s="23"/>
      <c r="F31" s="23"/>
      <c r="H31" s="31">
        <v>45838</v>
      </c>
    </row>
    <row r="32" spans="1:12" ht="18.600000000000001" customHeight="1" x14ac:dyDescent="0.3">
      <c r="A32" s="24"/>
      <c r="B32" s="25"/>
      <c r="C32" s="25"/>
      <c r="D32" s="25"/>
      <c r="E32" s="68" t="s">
        <v>40</v>
      </c>
      <c r="F32" s="68"/>
      <c r="H32" s="31">
        <v>46203</v>
      </c>
    </row>
    <row r="33" spans="1:8" ht="21" customHeight="1" x14ac:dyDescent="0.3">
      <c r="A33" s="25"/>
      <c r="B33" s="25"/>
      <c r="C33" s="25"/>
      <c r="D33" s="25"/>
      <c r="E33" s="68" t="s">
        <v>41</v>
      </c>
      <c r="F33" s="68"/>
      <c r="H33" s="31">
        <v>46568</v>
      </c>
    </row>
    <row r="34" spans="1:8" ht="20.45" customHeight="1" x14ac:dyDescent="0.3">
      <c r="A34" s="25"/>
      <c r="B34" s="25"/>
      <c r="C34" s="25"/>
      <c r="D34" s="25"/>
      <c r="E34" s="56"/>
      <c r="F34" s="56"/>
      <c r="H34" s="31">
        <v>46934</v>
      </c>
    </row>
    <row r="35" spans="1:8" ht="3.6" hidden="1" customHeight="1" x14ac:dyDescent="0.3">
      <c r="A35" s="26"/>
      <c r="E35" s="56" t="s">
        <v>37</v>
      </c>
      <c r="F35" s="56"/>
    </row>
    <row r="36" spans="1:8" ht="0.75" customHeight="1" x14ac:dyDescent="0.3">
      <c r="A36" s="27" t="s">
        <v>0</v>
      </c>
      <c r="E36" s="28"/>
      <c r="F36" s="28"/>
    </row>
    <row r="37" spans="1:8" ht="52.5" customHeight="1" x14ac:dyDescent="0.25"/>
  </sheetData>
  <sheetProtection algorithmName="SHA-512" hashValue="h65zqUpOcGsFDF114exwPAP4tWyLfNBMSd8dK7AcFQn4avmLLat1r9HeFAyqEJUhGvKV0I2cKRFmfneNKGN9Yg==" saltValue="4gJHUC60Z96Ps4qcFJyjKg==" spinCount="100000" sheet="1" objects="1" scenarios="1" selectLockedCells="1"/>
  <mergeCells count="33">
    <mergeCell ref="A7:F7"/>
    <mergeCell ref="A1:B1"/>
    <mergeCell ref="C1:F1"/>
    <mergeCell ref="A2:B2"/>
    <mergeCell ref="C2:F2"/>
    <mergeCell ref="A3:B3"/>
    <mergeCell ref="C3:F3"/>
    <mergeCell ref="A4:B4"/>
    <mergeCell ref="C4:D4"/>
    <mergeCell ref="A5:B5"/>
    <mergeCell ref="C5:D5"/>
    <mergeCell ref="E5:F5"/>
    <mergeCell ref="A10:F10"/>
    <mergeCell ref="A12:F12"/>
    <mergeCell ref="A15:A16"/>
    <mergeCell ref="C15:C16"/>
    <mergeCell ref="E15:E16"/>
    <mergeCell ref="E34:F34"/>
    <mergeCell ref="E35:F35"/>
    <mergeCell ref="E4:F4"/>
    <mergeCell ref="B27:F27"/>
    <mergeCell ref="B28:F28"/>
    <mergeCell ref="B29:F29"/>
    <mergeCell ref="B30:F30"/>
    <mergeCell ref="E32:F32"/>
    <mergeCell ref="E33:F33"/>
    <mergeCell ref="B18:F18"/>
    <mergeCell ref="E21:F21"/>
    <mergeCell ref="E22:F22"/>
    <mergeCell ref="A24:F24"/>
    <mergeCell ref="A25:E25"/>
    <mergeCell ref="B26:F26"/>
    <mergeCell ref="A9:F9"/>
  </mergeCells>
  <phoneticPr fontId="29" type="noConversion"/>
  <dataValidations count="3">
    <dataValidation type="list" allowBlank="1" showInputMessage="1" showErrorMessage="1" sqref="E5" xr:uid="{9B51BEF0-A766-4BD9-B9EC-49B7445CD45C}">
      <formula1>$L$9:$L$29</formula1>
    </dataValidation>
    <dataValidation type="list" allowBlank="1" showInputMessage="1" showErrorMessage="1" sqref="C4:D4" xr:uid="{546A54FE-92F9-45C1-9EBB-12F68CF6EF0E}">
      <formula1>$H$12:$H$22</formula1>
    </dataValidation>
    <dataValidation type="custom" allowBlank="1" showInputMessage="1" showErrorMessage="1" sqref="C5:D5" xr:uid="{CCA73C6F-50E2-4876-B09C-71FEB94132CD}">
      <formula1>MOD(C5,10)=0</formula1>
    </dataValidation>
  </dataValidations>
  <printOptions horizontalCentered="1"/>
  <pageMargins left="0.62992125984251968" right="0.39370078740157483" top="0.6692913385826772" bottom="0.56999999999999995" header="0.35433070866141736" footer="0.31496062992125984"/>
  <pageSetup paperSize="9" scale="83" fitToHeight="0" orientation="portrait" verticalDpi="300" r:id="rId1"/>
  <headerFooter>
    <oddHeader xml:space="preserve">&amp;R  &amp;"-,Bold"&amp;14&amp;K0070C0        FOR 6 PC&amp;"-,Regular"&amp;11&amp;K01+000
</oddHeader>
    <oddFooter>&amp;C&amp;"-,Bold Italic"&amp;14&amp;K09-049www.rssrashtriya.org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7th PC</vt:lpstr>
      <vt:lpstr>6th PC </vt:lpstr>
      <vt:lpstr>'6th PC '!Print_Area</vt:lpstr>
      <vt:lpstr>'7th PC'!Print_Area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2011-10-22T10:04:58Z</cp:lastPrinted>
  <dcterms:created xsi:type="dcterms:W3CDTF">2006-09-16T00:00:00Z</dcterms:created>
  <dcterms:modified xsi:type="dcterms:W3CDTF">2024-09-20T12:18:46Z</dcterms:modified>
</cp:coreProperties>
</file>