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avilion\Downloads\"/>
    </mc:Choice>
  </mc:AlternateContent>
  <xr:revisionPtr revIDLastSave="0" documentId="13_ncr:1_{275DBC12-A924-490E-9403-EBF53807448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MASTER" sheetId="1" r:id="rId1"/>
    <sheet name="Difference_Sheet" sheetId="2" r:id="rId2"/>
  </sheets>
  <definedNames>
    <definedName name="_xlnm.Print_Area" localSheetId="1">Difference_Sheet!$A$2:$L$451</definedName>
    <definedName name="_xlnm.Print_Titles" localSheetId="1">Difference_Sheet!$2:$4</definedName>
  </definedNames>
  <calcPr calcId="181029"/>
  <extLst>
    <ext uri="GoogleSheetsCustomDataVersion1">
      <go:sheetsCustomData xmlns:go="http://customooxmlschemas.google.com/" r:id="rId6" roundtripDataSignature="AMtx7mjaRaF3tBKwsKDZE+u2AF/lWQjXGA=="/>
    </ext>
  </extLst>
</workbook>
</file>

<file path=xl/calcChain.xml><?xml version="1.0" encoding="utf-8"?>
<calcChain xmlns="http://schemas.openxmlformats.org/spreadsheetml/2006/main">
  <c r="A36" i="1" l="1"/>
  <c r="A35" i="1"/>
  <c r="B229" i="2"/>
  <c r="I229" i="2"/>
  <c r="K231" i="2"/>
  <c r="B232" i="2"/>
  <c r="B243" i="2"/>
  <c r="I243" i="2"/>
  <c r="K245" i="2"/>
  <c r="B246" i="2"/>
  <c r="B257" i="2"/>
  <c r="I257" i="2"/>
  <c r="K259" i="2"/>
  <c r="B260" i="2"/>
  <c r="B271" i="2"/>
  <c r="I271" i="2"/>
  <c r="K273" i="2"/>
  <c r="B274" i="2"/>
  <c r="B285" i="2"/>
  <c r="I285" i="2"/>
  <c r="K287" i="2"/>
  <c r="B288" i="2"/>
  <c r="C288" i="2" s="1"/>
  <c r="B299" i="2"/>
  <c r="I299" i="2"/>
  <c r="K301" i="2"/>
  <c r="B302" i="2"/>
  <c r="E302" i="2"/>
  <c r="F302" i="2" s="1"/>
  <c r="B303" i="2"/>
  <c r="E303" i="2"/>
  <c r="E304" i="2" s="1"/>
  <c r="E305" i="2" s="1"/>
  <c r="B313" i="2"/>
  <c r="I313" i="2"/>
  <c r="K315" i="2"/>
  <c r="B316" i="2"/>
  <c r="B327" i="2"/>
  <c r="I327" i="2"/>
  <c r="K329" i="2"/>
  <c r="B330" i="2"/>
  <c r="B341" i="2"/>
  <c r="I341" i="2"/>
  <c r="K343" i="2"/>
  <c r="B344" i="2"/>
  <c r="C344" i="2" s="1"/>
  <c r="E344" i="2"/>
  <c r="E345" i="2" s="1"/>
  <c r="B345" i="2"/>
  <c r="C345" i="2" s="1"/>
  <c r="B346" i="2"/>
  <c r="C346" i="2" s="1"/>
  <c r="B355" i="2"/>
  <c r="I355" i="2"/>
  <c r="K357" i="2"/>
  <c r="B358" i="2"/>
  <c r="C358" i="2"/>
  <c r="D358" i="2" s="1"/>
  <c r="E358" i="2"/>
  <c r="E359" i="2" s="1"/>
  <c r="F359" i="2" s="1"/>
  <c r="B359" i="2"/>
  <c r="B360" i="2" s="1"/>
  <c r="C360" i="2" s="1"/>
  <c r="B369" i="2"/>
  <c r="I369" i="2"/>
  <c r="K371" i="2"/>
  <c r="B372" i="2"/>
  <c r="C372" i="2" s="1"/>
  <c r="B383" i="2"/>
  <c r="I383" i="2"/>
  <c r="K385" i="2"/>
  <c r="B386" i="2"/>
  <c r="E386" i="2" s="1"/>
  <c r="B397" i="2"/>
  <c r="I397" i="2"/>
  <c r="K399" i="2"/>
  <c r="B400" i="2"/>
  <c r="C400" i="2" s="1"/>
  <c r="E400" i="2"/>
  <c r="E401" i="2" s="1"/>
  <c r="F401" i="2" s="1"/>
  <c r="B401" i="2"/>
  <c r="B402" i="2" s="1"/>
  <c r="B403" i="2" s="1"/>
  <c r="C402" i="2"/>
  <c r="E402" i="2"/>
  <c r="E403" i="2" s="1"/>
  <c r="B411" i="2"/>
  <c r="I411" i="2"/>
  <c r="K413" i="2"/>
  <c r="B414" i="2"/>
  <c r="D414" i="2" s="1"/>
  <c r="C414" i="2"/>
  <c r="E414" i="2"/>
  <c r="B415" i="2"/>
  <c r="B416" i="2"/>
  <c r="C416" i="2" s="1"/>
  <c r="B417" i="2"/>
  <c r="C417" i="2" s="1"/>
  <c r="B425" i="2"/>
  <c r="I425" i="2"/>
  <c r="K427" i="2"/>
  <c r="B428" i="2"/>
  <c r="B429" i="2" s="1"/>
  <c r="B439" i="2"/>
  <c r="I439" i="2"/>
  <c r="K441" i="2"/>
  <c r="B442" i="2"/>
  <c r="E442" i="2" s="1"/>
  <c r="B117" i="2"/>
  <c r="I117" i="2"/>
  <c r="K119" i="2"/>
  <c r="B120" i="2"/>
  <c r="B131" i="2"/>
  <c r="I131" i="2"/>
  <c r="K133" i="2"/>
  <c r="B134" i="2"/>
  <c r="C134" i="2" s="1"/>
  <c r="B145" i="2"/>
  <c r="I145" i="2"/>
  <c r="K147" i="2"/>
  <c r="B148" i="2"/>
  <c r="C148" i="2" s="1"/>
  <c r="B159" i="2"/>
  <c r="I159" i="2"/>
  <c r="K161" i="2"/>
  <c r="B162" i="2"/>
  <c r="C162" i="2" s="1"/>
  <c r="B173" i="2"/>
  <c r="I173" i="2"/>
  <c r="K175" i="2"/>
  <c r="B176" i="2"/>
  <c r="B187" i="2"/>
  <c r="I187" i="2"/>
  <c r="K189" i="2"/>
  <c r="B190" i="2"/>
  <c r="C190" i="2" s="1"/>
  <c r="B201" i="2"/>
  <c r="I201" i="2"/>
  <c r="K203" i="2"/>
  <c r="B204" i="2"/>
  <c r="H204" i="2" s="1"/>
  <c r="E204" i="2"/>
  <c r="F204" i="2" s="1"/>
  <c r="B205" i="2"/>
  <c r="B215" i="2"/>
  <c r="I215" i="2"/>
  <c r="K217" i="2"/>
  <c r="B218" i="2"/>
  <c r="C218" i="2" s="1"/>
  <c r="D218" i="2" s="1"/>
  <c r="B61" i="2"/>
  <c r="I61" i="2"/>
  <c r="K63" i="2"/>
  <c r="B64" i="2"/>
  <c r="C64" i="2" s="1"/>
  <c r="B75" i="2"/>
  <c r="I75" i="2"/>
  <c r="K77" i="2"/>
  <c r="B78" i="2"/>
  <c r="E78" i="2" s="1"/>
  <c r="B89" i="2"/>
  <c r="I89" i="2"/>
  <c r="K91" i="2"/>
  <c r="B92" i="2"/>
  <c r="C92" i="2" s="1"/>
  <c r="B103" i="2"/>
  <c r="I103" i="2"/>
  <c r="K105" i="2"/>
  <c r="B106" i="2"/>
  <c r="E106" i="2" s="1"/>
  <c r="E107" i="2" s="1"/>
  <c r="K21" i="2"/>
  <c r="B33" i="2"/>
  <c r="I33" i="2"/>
  <c r="K35" i="2"/>
  <c r="B36" i="2"/>
  <c r="C36" i="2" s="1"/>
  <c r="B47" i="2"/>
  <c r="I47" i="2"/>
  <c r="K49" i="2"/>
  <c r="B50" i="2"/>
  <c r="C50" i="2" s="1"/>
  <c r="B19" i="2"/>
  <c r="I19" i="2"/>
  <c r="B22" i="2"/>
  <c r="E22" i="2" s="1"/>
  <c r="B8" i="2"/>
  <c r="E8" i="2" s="1"/>
  <c r="E9" i="2" s="1"/>
  <c r="F9" i="2" s="1"/>
  <c r="K7" i="2"/>
  <c r="I5" i="2"/>
  <c r="B5" i="2"/>
  <c r="C404" i="2" l="1"/>
  <c r="F386" i="2"/>
  <c r="G386" i="2"/>
  <c r="E387" i="2"/>
  <c r="C403" i="2"/>
  <c r="D403" i="2"/>
  <c r="E205" i="2"/>
  <c r="E206" i="2" s="1"/>
  <c r="D134" i="2"/>
  <c r="D402" i="2"/>
  <c r="C401" i="2"/>
  <c r="D401" i="2" s="1"/>
  <c r="B387" i="2"/>
  <c r="B388" i="2" s="1"/>
  <c r="C386" i="2"/>
  <c r="D386" i="2" s="1"/>
  <c r="J386" i="2" s="1"/>
  <c r="H358" i="2"/>
  <c r="B347" i="2"/>
  <c r="B348" i="2" s="1"/>
  <c r="D344" i="2"/>
  <c r="C106" i="2"/>
  <c r="D106" i="2" s="1"/>
  <c r="E428" i="2"/>
  <c r="B373" i="2"/>
  <c r="B374" i="2" s="1"/>
  <c r="C374" i="2" s="1"/>
  <c r="D346" i="2"/>
  <c r="E306" i="2"/>
  <c r="H302" i="2"/>
  <c r="C428" i="2"/>
  <c r="E404" i="2"/>
  <c r="F400" i="2"/>
  <c r="I400" i="2" s="1"/>
  <c r="F344" i="2"/>
  <c r="I344" i="2" s="1"/>
  <c r="F304" i="2"/>
  <c r="G304" i="2" s="1"/>
  <c r="B443" i="2"/>
  <c r="B444" i="2" s="1"/>
  <c r="C442" i="2"/>
  <c r="D442" i="2" s="1"/>
  <c r="B430" i="2"/>
  <c r="C429" i="2"/>
  <c r="D429" i="2" s="1"/>
  <c r="F442" i="2"/>
  <c r="G442" i="2" s="1"/>
  <c r="E443" i="2"/>
  <c r="H442" i="2"/>
  <c r="D417" i="2"/>
  <c r="C120" i="2"/>
  <c r="E120" i="2"/>
  <c r="F120" i="2" s="1"/>
  <c r="I120" i="2" s="1"/>
  <c r="B121" i="2"/>
  <c r="B445" i="2"/>
  <c r="B446" i="2" s="1"/>
  <c r="C443" i="2"/>
  <c r="E429" i="2"/>
  <c r="F428" i="2"/>
  <c r="G428" i="2" s="1"/>
  <c r="F414" i="2"/>
  <c r="G414" i="2" s="1"/>
  <c r="H414" i="2"/>
  <c r="D120" i="2"/>
  <c r="C444" i="2"/>
  <c r="E415" i="2"/>
  <c r="G401" i="2"/>
  <c r="J401" i="2" s="1"/>
  <c r="D162" i="2"/>
  <c r="F403" i="2"/>
  <c r="I403" i="2" s="1"/>
  <c r="F402" i="2"/>
  <c r="I402" i="2" s="1"/>
  <c r="H402" i="2"/>
  <c r="E346" i="2"/>
  <c r="F345" i="2"/>
  <c r="I345" i="2" s="1"/>
  <c r="D428" i="2"/>
  <c r="H428" i="2"/>
  <c r="D416" i="2"/>
  <c r="C415" i="2"/>
  <c r="B418" i="2"/>
  <c r="B404" i="2"/>
  <c r="H403" i="2"/>
  <c r="H401" i="2"/>
  <c r="I401" i="2"/>
  <c r="D374" i="2"/>
  <c r="D373" i="2"/>
  <c r="E372" i="2"/>
  <c r="D372" i="2"/>
  <c r="H372" i="2"/>
  <c r="B361" i="2"/>
  <c r="D360" i="2"/>
  <c r="E360" i="2"/>
  <c r="G359" i="2"/>
  <c r="E316" i="2"/>
  <c r="H316" i="2" s="1"/>
  <c r="B317" i="2"/>
  <c r="C316" i="2"/>
  <c r="D303" i="2"/>
  <c r="H303" i="2"/>
  <c r="C303" i="2"/>
  <c r="B304" i="2"/>
  <c r="G400" i="2"/>
  <c r="D400" i="2"/>
  <c r="H400" i="2"/>
  <c r="H404" i="2" s="1"/>
  <c r="C387" i="2"/>
  <c r="H386" i="2"/>
  <c r="B375" i="2"/>
  <c r="C373" i="2"/>
  <c r="D359" i="2"/>
  <c r="J359" i="2" s="1"/>
  <c r="H359" i="2"/>
  <c r="C359" i="2"/>
  <c r="G358" i="2"/>
  <c r="F358" i="2"/>
  <c r="E330" i="2"/>
  <c r="B331" i="2"/>
  <c r="D330" i="2"/>
  <c r="C330" i="2"/>
  <c r="H330" i="2"/>
  <c r="C347" i="2"/>
  <c r="F305" i="2"/>
  <c r="G305" i="2"/>
  <c r="G344" i="2"/>
  <c r="H344" i="2"/>
  <c r="I386" i="2"/>
  <c r="D345" i="2"/>
  <c r="H345" i="2"/>
  <c r="F303" i="2"/>
  <c r="F306" i="2" s="1"/>
  <c r="C302" i="2"/>
  <c r="D302" i="2" s="1"/>
  <c r="C274" i="2"/>
  <c r="D274" i="2" s="1"/>
  <c r="E274" i="2"/>
  <c r="G302" i="2"/>
  <c r="E288" i="2"/>
  <c r="B289" i="2"/>
  <c r="D288" i="2"/>
  <c r="B275" i="2"/>
  <c r="C260" i="2"/>
  <c r="E260" i="2"/>
  <c r="B261" i="2"/>
  <c r="E246" i="2"/>
  <c r="B247" i="2"/>
  <c r="C246" i="2"/>
  <c r="D246" i="2" s="1"/>
  <c r="C232" i="2"/>
  <c r="E232" i="2"/>
  <c r="B233" i="2"/>
  <c r="C205" i="2"/>
  <c r="D205" i="2" s="1"/>
  <c r="H205" i="2"/>
  <c r="B206" i="2"/>
  <c r="G204" i="2"/>
  <c r="E190" i="2"/>
  <c r="H190" i="2" s="1"/>
  <c r="B191" i="2"/>
  <c r="D190" i="2"/>
  <c r="C78" i="2"/>
  <c r="D78" i="2" s="1"/>
  <c r="E207" i="2"/>
  <c r="F206" i="2"/>
  <c r="G206" i="2" s="1"/>
  <c r="F205" i="2"/>
  <c r="C204" i="2"/>
  <c r="D204" i="2" s="1"/>
  <c r="E162" i="2"/>
  <c r="B163" i="2"/>
  <c r="B149" i="2"/>
  <c r="E148" i="2"/>
  <c r="C176" i="2"/>
  <c r="E176" i="2"/>
  <c r="D148" i="2"/>
  <c r="E218" i="2"/>
  <c r="B219" i="2"/>
  <c r="B177" i="2"/>
  <c r="E134" i="2"/>
  <c r="B135" i="2"/>
  <c r="F107" i="2"/>
  <c r="G107" i="2" s="1"/>
  <c r="E108" i="2"/>
  <c r="F106" i="2"/>
  <c r="G106" i="2" s="1"/>
  <c r="H78" i="2"/>
  <c r="F78" i="2"/>
  <c r="E79" i="2"/>
  <c r="H106" i="2"/>
  <c r="B93" i="2"/>
  <c r="E92" i="2"/>
  <c r="B65" i="2"/>
  <c r="E64" i="2"/>
  <c r="D92" i="2"/>
  <c r="D64" i="2"/>
  <c r="B107" i="2"/>
  <c r="B79" i="2"/>
  <c r="E50" i="2"/>
  <c r="D50" i="2"/>
  <c r="B51" i="2"/>
  <c r="D36" i="2"/>
  <c r="B37" i="2"/>
  <c r="E36" i="2"/>
  <c r="H36" i="2" s="1"/>
  <c r="C22" i="2"/>
  <c r="D22" i="2" s="1"/>
  <c r="H22" i="2"/>
  <c r="E23" i="2"/>
  <c r="F22" i="2"/>
  <c r="G22" i="2" s="1"/>
  <c r="B23" i="2"/>
  <c r="G9" i="2"/>
  <c r="B9" i="2"/>
  <c r="C8" i="2"/>
  <c r="F8" i="2"/>
  <c r="E10" i="2"/>
  <c r="F10" i="2" s="1"/>
  <c r="H8" i="2"/>
  <c r="A3" i="2"/>
  <c r="A2" i="2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G387" i="2" l="1"/>
  <c r="J442" i="2"/>
  <c r="B389" i="2"/>
  <c r="C388" i="2"/>
  <c r="D388" i="2" s="1"/>
  <c r="H387" i="2"/>
  <c r="F387" i="2"/>
  <c r="E388" i="2"/>
  <c r="H443" i="2"/>
  <c r="B431" i="2"/>
  <c r="B432" i="2" s="1"/>
  <c r="C430" i="2"/>
  <c r="D430" i="2" s="1"/>
  <c r="I442" i="2"/>
  <c r="E444" i="2"/>
  <c r="F443" i="2"/>
  <c r="G443" i="2" s="1"/>
  <c r="L401" i="2"/>
  <c r="K401" i="2"/>
  <c r="D260" i="2"/>
  <c r="C375" i="2"/>
  <c r="D375" i="2"/>
  <c r="D376" i="2" s="1"/>
  <c r="E361" i="2"/>
  <c r="F360" i="2"/>
  <c r="I360" i="2" s="1"/>
  <c r="E362" i="2"/>
  <c r="F415" i="2"/>
  <c r="G415" i="2" s="1"/>
  <c r="H415" i="2"/>
  <c r="E416" i="2"/>
  <c r="F404" i="2"/>
  <c r="H120" i="2"/>
  <c r="G120" i="2"/>
  <c r="J120" i="2" s="1"/>
  <c r="E121" i="2"/>
  <c r="H121" i="2" s="1"/>
  <c r="C233" i="2"/>
  <c r="B234" i="2"/>
  <c r="F260" i="2"/>
  <c r="G260" i="2" s="1"/>
  <c r="E261" i="2"/>
  <c r="B290" i="2"/>
  <c r="C289" i="2"/>
  <c r="I302" i="2"/>
  <c r="C348" i="2"/>
  <c r="H260" i="2"/>
  <c r="I358" i="2"/>
  <c r="D316" i="2"/>
  <c r="C361" i="2"/>
  <c r="D361" i="2"/>
  <c r="D362" i="2" s="1"/>
  <c r="H361" i="2"/>
  <c r="I404" i="2"/>
  <c r="I428" i="2"/>
  <c r="K442" i="2"/>
  <c r="C317" i="2"/>
  <c r="D317" i="2" s="1"/>
  <c r="B318" i="2"/>
  <c r="F232" i="2"/>
  <c r="G232" i="2" s="1"/>
  <c r="E233" i="2"/>
  <c r="H233" i="2" s="1"/>
  <c r="H232" i="2"/>
  <c r="H288" i="2"/>
  <c r="E289" i="2"/>
  <c r="H289" i="2" s="1"/>
  <c r="F288" i="2"/>
  <c r="G288" i="2"/>
  <c r="D387" i="2"/>
  <c r="I387" i="2"/>
  <c r="D232" i="2"/>
  <c r="F246" i="2"/>
  <c r="E247" i="2"/>
  <c r="H246" i="2"/>
  <c r="C275" i="2"/>
  <c r="B276" i="2"/>
  <c r="E275" i="2"/>
  <c r="H275" i="2" s="1"/>
  <c r="F274" i="2"/>
  <c r="G274" i="2" s="1"/>
  <c r="H274" i="2"/>
  <c r="D347" i="2"/>
  <c r="C331" i="2"/>
  <c r="B332" i="2"/>
  <c r="B362" i="2"/>
  <c r="B376" i="2"/>
  <c r="D404" i="2"/>
  <c r="J400" i="2"/>
  <c r="B305" i="2"/>
  <c r="C304" i="2"/>
  <c r="I304" i="2" s="1"/>
  <c r="H304" i="2"/>
  <c r="G316" i="2"/>
  <c r="F316" i="2"/>
  <c r="E317" i="2"/>
  <c r="H317" i="2" s="1"/>
  <c r="H360" i="2"/>
  <c r="H362" i="2" s="1"/>
  <c r="C376" i="2"/>
  <c r="F346" i="2"/>
  <c r="I346" i="2" s="1"/>
  <c r="H346" i="2"/>
  <c r="E347" i="2"/>
  <c r="G403" i="2"/>
  <c r="J403" i="2" s="1"/>
  <c r="I414" i="2"/>
  <c r="H429" i="2"/>
  <c r="F429" i="2"/>
  <c r="I429" i="2" s="1"/>
  <c r="E430" i="2"/>
  <c r="C445" i="2"/>
  <c r="C446" i="2" s="1"/>
  <c r="D444" i="2"/>
  <c r="H247" i="2"/>
  <c r="C247" i="2"/>
  <c r="D247" i="2" s="1"/>
  <c r="B248" i="2"/>
  <c r="K359" i="2"/>
  <c r="L359" i="2" s="1"/>
  <c r="B262" i="2"/>
  <c r="H261" i="2"/>
  <c r="C261" i="2"/>
  <c r="D261" i="2"/>
  <c r="J288" i="2"/>
  <c r="G303" i="2"/>
  <c r="G306" i="2" s="1"/>
  <c r="I274" i="2"/>
  <c r="J302" i="2"/>
  <c r="J344" i="2"/>
  <c r="J358" i="2"/>
  <c r="F330" i="2"/>
  <c r="I330" i="2" s="1"/>
  <c r="E331" i="2"/>
  <c r="H331" i="2" s="1"/>
  <c r="C362" i="2"/>
  <c r="I359" i="2"/>
  <c r="I303" i="2"/>
  <c r="D348" i="2"/>
  <c r="E373" i="2"/>
  <c r="F372" i="2"/>
  <c r="G372" i="2" s="1"/>
  <c r="K386" i="2"/>
  <c r="L386" i="2"/>
  <c r="I415" i="2"/>
  <c r="C418" i="2"/>
  <c r="D415" i="2"/>
  <c r="J428" i="2"/>
  <c r="J414" i="2"/>
  <c r="G345" i="2"/>
  <c r="J345" i="2" s="1"/>
  <c r="G402" i="2"/>
  <c r="J402" i="2" s="1"/>
  <c r="D443" i="2"/>
  <c r="C121" i="2"/>
  <c r="B122" i="2"/>
  <c r="J204" i="2"/>
  <c r="F134" i="2"/>
  <c r="H134" i="2"/>
  <c r="E135" i="2"/>
  <c r="H135" i="2" s="1"/>
  <c r="F162" i="2"/>
  <c r="E163" i="2"/>
  <c r="H162" i="2"/>
  <c r="D191" i="2"/>
  <c r="C191" i="2"/>
  <c r="B192" i="2"/>
  <c r="I106" i="2"/>
  <c r="G205" i="2"/>
  <c r="F148" i="2"/>
  <c r="E149" i="2"/>
  <c r="H149" i="2" s="1"/>
  <c r="H148" i="2"/>
  <c r="F190" i="2"/>
  <c r="G190" i="2" s="1"/>
  <c r="E191" i="2"/>
  <c r="H191" i="2" s="1"/>
  <c r="I205" i="2"/>
  <c r="C219" i="2"/>
  <c r="D219" i="2" s="1"/>
  <c r="B220" i="2"/>
  <c r="E122" i="2"/>
  <c r="F121" i="2"/>
  <c r="C149" i="2"/>
  <c r="B150" i="2"/>
  <c r="F207" i="2"/>
  <c r="F208" i="2" s="1"/>
  <c r="J205" i="2"/>
  <c r="D176" i="2"/>
  <c r="C135" i="2"/>
  <c r="D135" i="2"/>
  <c r="B136" i="2"/>
  <c r="H177" i="2"/>
  <c r="B178" i="2"/>
  <c r="C177" i="2"/>
  <c r="D177" i="2" s="1"/>
  <c r="F218" i="2"/>
  <c r="G218" i="2" s="1"/>
  <c r="E219" i="2"/>
  <c r="H219" i="2" s="1"/>
  <c r="H218" i="2"/>
  <c r="G176" i="2"/>
  <c r="E177" i="2"/>
  <c r="F176" i="2"/>
  <c r="H176" i="2"/>
  <c r="C163" i="2"/>
  <c r="D163" i="2" s="1"/>
  <c r="B164" i="2"/>
  <c r="I204" i="2"/>
  <c r="E208" i="2"/>
  <c r="B207" i="2"/>
  <c r="B208" i="2" s="1"/>
  <c r="C206" i="2"/>
  <c r="I206" i="2" s="1"/>
  <c r="H206" i="2"/>
  <c r="E65" i="2"/>
  <c r="H65" i="2" s="1"/>
  <c r="F64" i="2"/>
  <c r="G64" i="2" s="1"/>
  <c r="F79" i="2"/>
  <c r="G79" i="2" s="1"/>
  <c r="E80" i="2"/>
  <c r="H64" i="2"/>
  <c r="C65" i="2"/>
  <c r="D65" i="2" s="1"/>
  <c r="B66" i="2"/>
  <c r="E93" i="2"/>
  <c r="H93" i="2" s="1"/>
  <c r="F92" i="2"/>
  <c r="C79" i="2"/>
  <c r="D79" i="2" s="1"/>
  <c r="H79" i="2"/>
  <c r="B80" i="2"/>
  <c r="E109" i="2"/>
  <c r="F108" i="2"/>
  <c r="H107" i="2"/>
  <c r="C107" i="2"/>
  <c r="D107" i="2" s="1"/>
  <c r="B108" i="2"/>
  <c r="H92" i="2"/>
  <c r="B94" i="2"/>
  <c r="C93" i="2"/>
  <c r="D93" i="2" s="1"/>
  <c r="J106" i="2"/>
  <c r="G78" i="2"/>
  <c r="I78" i="2"/>
  <c r="C51" i="2"/>
  <c r="B52" i="2"/>
  <c r="F50" i="2"/>
  <c r="I50" i="2" s="1"/>
  <c r="E51" i="2"/>
  <c r="H50" i="2"/>
  <c r="F36" i="2"/>
  <c r="E37" i="2"/>
  <c r="H37" i="2" s="1"/>
  <c r="C37" i="2"/>
  <c r="D37" i="2" s="1"/>
  <c r="B38" i="2"/>
  <c r="I22" i="2"/>
  <c r="B24" i="2"/>
  <c r="C23" i="2"/>
  <c r="H23" i="2"/>
  <c r="J22" i="2"/>
  <c r="F23" i="2"/>
  <c r="E24" i="2"/>
  <c r="G8" i="2"/>
  <c r="H9" i="2"/>
  <c r="C9" i="2"/>
  <c r="I9" i="2" s="1"/>
  <c r="D8" i="2"/>
  <c r="B10" i="2"/>
  <c r="G10" i="2"/>
  <c r="E11" i="2"/>
  <c r="E12" i="2" s="1"/>
  <c r="I8" i="2"/>
  <c r="G330" i="2" l="1"/>
  <c r="G346" i="2"/>
  <c r="J346" i="2" s="1"/>
  <c r="I232" i="2"/>
  <c r="E389" i="2"/>
  <c r="H389" i="2" s="1"/>
  <c r="F388" i="2"/>
  <c r="I388" i="2" s="1"/>
  <c r="H388" i="2"/>
  <c r="G388" i="2"/>
  <c r="J388" i="2"/>
  <c r="K388" i="2" s="1"/>
  <c r="L388" i="2" s="1"/>
  <c r="J303" i="2"/>
  <c r="C389" i="2"/>
  <c r="D389" i="2"/>
  <c r="B390" i="2"/>
  <c r="G360" i="2"/>
  <c r="J360" i="2" s="1"/>
  <c r="I443" i="2"/>
  <c r="E445" i="2"/>
  <c r="E446" i="2" s="1"/>
  <c r="F444" i="2"/>
  <c r="I444" i="2" s="1"/>
  <c r="H444" i="2"/>
  <c r="D445" i="2"/>
  <c r="D446" i="2" s="1"/>
  <c r="C431" i="2"/>
  <c r="D431" i="2" s="1"/>
  <c r="D432" i="2" s="1"/>
  <c r="K345" i="2"/>
  <c r="L345" i="2" s="1"/>
  <c r="J372" i="2"/>
  <c r="D121" i="2"/>
  <c r="K288" i="2"/>
  <c r="L288" i="2"/>
  <c r="K303" i="2"/>
  <c r="L303" i="2" s="1"/>
  <c r="J316" i="2"/>
  <c r="B123" i="2"/>
  <c r="C122" i="2"/>
  <c r="D122" i="2" s="1"/>
  <c r="J443" i="2"/>
  <c r="K428" i="2"/>
  <c r="L428" i="2" s="1"/>
  <c r="K360" i="2"/>
  <c r="L360" i="2" s="1"/>
  <c r="G404" i="2"/>
  <c r="K344" i="2"/>
  <c r="K403" i="2"/>
  <c r="L403" i="2"/>
  <c r="K346" i="2"/>
  <c r="L346" i="2"/>
  <c r="C332" i="2"/>
  <c r="D332" i="2"/>
  <c r="B333" i="2"/>
  <c r="B334" i="2" s="1"/>
  <c r="E276" i="2"/>
  <c r="F275" i="2"/>
  <c r="I275" i="2" s="1"/>
  <c r="F247" i="2"/>
  <c r="G247" i="2" s="1"/>
  <c r="J247" i="2" s="1"/>
  <c r="E248" i="2"/>
  <c r="J232" i="2"/>
  <c r="J387" i="2"/>
  <c r="D390" i="2"/>
  <c r="I288" i="2"/>
  <c r="J274" i="2"/>
  <c r="F348" i="2"/>
  <c r="D289" i="2"/>
  <c r="B235" i="2"/>
  <c r="C234" i="2"/>
  <c r="D234" i="2"/>
  <c r="E417" i="2"/>
  <c r="F416" i="2"/>
  <c r="G416" i="2"/>
  <c r="J416" i="2" s="1"/>
  <c r="H416" i="2"/>
  <c r="F361" i="2"/>
  <c r="F362" i="2" s="1"/>
  <c r="F347" i="2"/>
  <c r="I347" i="2" s="1"/>
  <c r="I348" i="2" s="1"/>
  <c r="H347" i="2"/>
  <c r="H348" i="2" s="1"/>
  <c r="E348" i="2"/>
  <c r="I233" i="2"/>
  <c r="K402" i="2"/>
  <c r="L402" i="2" s="1"/>
  <c r="F289" i="2"/>
  <c r="G289" i="2"/>
  <c r="E290" i="2"/>
  <c r="H290" i="2" s="1"/>
  <c r="D418" i="2"/>
  <c r="J415" i="2"/>
  <c r="F331" i="2"/>
  <c r="G331" i="2"/>
  <c r="E332" i="2"/>
  <c r="C262" i="2"/>
  <c r="D262" i="2"/>
  <c r="B263" i="2"/>
  <c r="C248" i="2"/>
  <c r="D248" i="2" s="1"/>
  <c r="B249" i="2"/>
  <c r="G429" i="2"/>
  <c r="C305" i="2"/>
  <c r="I305" i="2" s="1"/>
  <c r="H305" i="2"/>
  <c r="H306" i="2" s="1"/>
  <c r="B306" i="2"/>
  <c r="I331" i="2"/>
  <c r="D275" i="2"/>
  <c r="G246" i="2"/>
  <c r="J330" i="2"/>
  <c r="L442" i="2"/>
  <c r="I306" i="2"/>
  <c r="F261" i="2"/>
  <c r="G261" i="2" s="1"/>
  <c r="E262" i="2"/>
  <c r="I246" i="2"/>
  <c r="J260" i="2"/>
  <c r="I372" i="2"/>
  <c r="E234" i="2"/>
  <c r="F233" i="2"/>
  <c r="G233" i="2"/>
  <c r="G207" i="2"/>
  <c r="G208" i="2" s="1"/>
  <c r="K414" i="2"/>
  <c r="F373" i="2"/>
  <c r="I373" i="2" s="1"/>
  <c r="E374" i="2"/>
  <c r="H373" i="2"/>
  <c r="K358" i="2"/>
  <c r="L358" i="2"/>
  <c r="K302" i="2"/>
  <c r="L302" i="2" s="1"/>
  <c r="I261" i="2"/>
  <c r="F430" i="2"/>
  <c r="G430" i="2" s="1"/>
  <c r="J430" i="2" s="1"/>
  <c r="E431" i="2"/>
  <c r="E432" i="2" s="1"/>
  <c r="H430" i="2"/>
  <c r="F317" i="2"/>
  <c r="E318" i="2"/>
  <c r="G317" i="2"/>
  <c r="D304" i="2"/>
  <c r="K400" i="2"/>
  <c r="K404" i="2" s="1"/>
  <c r="J404" i="2"/>
  <c r="D331" i="2"/>
  <c r="B277" i="2"/>
  <c r="H276" i="2"/>
  <c r="C276" i="2"/>
  <c r="D276" i="2" s="1"/>
  <c r="B278" i="2"/>
  <c r="B319" i="2"/>
  <c r="C318" i="2"/>
  <c r="H318" i="2"/>
  <c r="I316" i="2"/>
  <c r="C290" i="2"/>
  <c r="D290" i="2"/>
  <c r="B291" i="2"/>
  <c r="D233" i="2"/>
  <c r="I260" i="2"/>
  <c r="B124" i="2"/>
  <c r="J218" i="2"/>
  <c r="K205" i="2"/>
  <c r="L205" i="2" s="1"/>
  <c r="B151" i="2"/>
  <c r="B152" i="2" s="1"/>
  <c r="C150" i="2"/>
  <c r="D150" i="2"/>
  <c r="I121" i="2"/>
  <c r="I148" i="2"/>
  <c r="F163" i="2"/>
  <c r="G163" i="2" s="1"/>
  <c r="J163" i="2" s="1"/>
  <c r="E164" i="2"/>
  <c r="I134" i="2"/>
  <c r="K204" i="2"/>
  <c r="L204" i="2"/>
  <c r="C207" i="2"/>
  <c r="I207" i="2" s="1"/>
  <c r="I208" i="2" s="1"/>
  <c r="H207" i="2"/>
  <c r="H208" i="2" s="1"/>
  <c r="G121" i="2"/>
  <c r="C220" i="2"/>
  <c r="D220" i="2" s="1"/>
  <c r="B221" i="2"/>
  <c r="F191" i="2"/>
  <c r="G191" i="2"/>
  <c r="J191" i="2" s="1"/>
  <c r="E192" i="2"/>
  <c r="H192" i="2" s="1"/>
  <c r="G148" i="2"/>
  <c r="I162" i="2"/>
  <c r="G134" i="2"/>
  <c r="I163" i="2"/>
  <c r="H122" i="2"/>
  <c r="E123" i="2"/>
  <c r="F122" i="2"/>
  <c r="I122" i="2" s="1"/>
  <c r="E150" i="2"/>
  <c r="F149" i="2"/>
  <c r="I149" i="2" s="1"/>
  <c r="G149" i="2"/>
  <c r="C192" i="2"/>
  <c r="D192" i="2"/>
  <c r="B193" i="2"/>
  <c r="F135" i="2"/>
  <c r="G135" i="2"/>
  <c r="J135" i="2" s="1"/>
  <c r="E136" i="2"/>
  <c r="D206" i="2"/>
  <c r="J190" i="2"/>
  <c r="H163" i="2"/>
  <c r="E178" i="2"/>
  <c r="F177" i="2"/>
  <c r="I177" i="2" s="1"/>
  <c r="F219" i="2"/>
  <c r="G219" i="2" s="1"/>
  <c r="J219" i="2" s="1"/>
  <c r="E220" i="2"/>
  <c r="H220" i="2" s="1"/>
  <c r="B179" i="2"/>
  <c r="H178" i="2"/>
  <c r="C178" i="2"/>
  <c r="D178" i="2" s="1"/>
  <c r="C136" i="2"/>
  <c r="D136" i="2" s="1"/>
  <c r="B137" i="2"/>
  <c r="H136" i="2"/>
  <c r="J176" i="2"/>
  <c r="D149" i="2"/>
  <c r="K120" i="2"/>
  <c r="L120" i="2"/>
  <c r="I219" i="2"/>
  <c r="I190" i="2"/>
  <c r="I191" i="2"/>
  <c r="G162" i="2"/>
  <c r="I176" i="2"/>
  <c r="I218" i="2"/>
  <c r="C164" i="2"/>
  <c r="D164" i="2"/>
  <c r="B165" i="2"/>
  <c r="B166" i="2" s="1"/>
  <c r="K106" i="2"/>
  <c r="L106" i="2" s="1"/>
  <c r="J107" i="2"/>
  <c r="J79" i="2"/>
  <c r="I92" i="2"/>
  <c r="F109" i="2"/>
  <c r="F110" i="2" s="1"/>
  <c r="E110" i="2"/>
  <c r="E94" i="2"/>
  <c r="F93" i="2"/>
  <c r="G93" i="2" s="1"/>
  <c r="J93" i="2" s="1"/>
  <c r="F80" i="2"/>
  <c r="E81" i="2"/>
  <c r="E82" i="2" s="1"/>
  <c r="J64" i="2"/>
  <c r="I107" i="2"/>
  <c r="G108" i="2"/>
  <c r="C80" i="2"/>
  <c r="D80" i="2"/>
  <c r="H80" i="2"/>
  <c r="B81" i="2"/>
  <c r="I79" i="2"/>
  <c r="B67" i="2"/>
  <c r="C66" i="2"/>
  <c r="I64" i="2"/>
  <c r="J78" i="2"/>
  <c r="B95" i="2"/>
  <c r="C94" i="2"/>
  <c r="C108" i="2"/>
  <c r="I108" i="2" s="1"/>
  <c r="H108" i="2"/>
  <c r="B109" i="2"/>
  <c r="G92" i="2"/>
  <c r="E66" i="2"/>
  <c r="H66" i="2" s="1"/>
  <c r="F65" i="2"/>
  <c r="D9" i="2"/>
  <c r="J9" i="2" s="1"/>
  <c r="K9" i="2" s="1"/>
  <c r="L9" i="2" s="1"/>
  <c r="C52" i="2"/>
  <c r="D52" i="2" s="1"/>
  <c r="B53" i="2"/>
  <c r="D51" i="2"/>
  <c r="F51" i="2"/>
  <c r="G51" i="2" s="1"/>
  <c r="E52" i="2"/>
  <c r="H51" i="2"/>
  <c r="G50" i="2"/>
  <c r="J50" i="2" s="1"/>
  <c r="E38" i="2"/>
  <c r="F37" i="2"/>
  <c r="G37" i="2" s="1"/>
  <c r="J37" i="2" s="1"/>
  <c r="B39" i="2"/>
  <c r="B40" i="2" s="1"/>
  <c r="C38" i="2"/>
  <c r="D38" i="2" s="1"/>
  <c r="I36" i="2"/>
  <c r="G36" i="2"/>
  <c r="K22" i="2"/>
  <c r="L22" i="2" s="1"/>
  <c r="I23" i="2"/>
  <c r="F24" i="2"/>
  <c r="G24" i="2" s="1"/>
  <c r="E25" i="2"/>
  <c r="E26" i="2" s="1"/>
  <c r="C24" i="2"/>
  <c r="H24" i="2"/>
  <c r="B25" i="2"/>
  <c r="G23" i="2"/>
  <c r="D23" i="2"/>
  <c r="H10" i="2"/>
  <c r="C10" i="2"/>
  <c r="D10" i="2" s="1"/>
  <c r="J10" i="2" s="1"/>
  <c r="F11" i="2"/>
  <c r="F12" i="2" s="1"/>
  <c r="J8" i="2"/>
  <c r="B11" i="2"/>
  <c r="J233" i="2" l="1"/>
  <c r="C390" i="2"/>
  <c r="C306" i="2"/>
  <c r="I247" i="2"/>
  <c r="H390" i="2"/>
  <c r="D207" i="2"/>
  <c r="F389" i="2"/>
  <c r="F390" i="2" s="1"/>
  <c r="E390" i="2"/>
  <c r="C432" i="2"/>
  <c r="G444" i="2"/>
  <c r="F445" i="2"/>
  <c r="I445" i="2" s="1"/>
  <c r="I446" i="2" s="1"/>
  <c r="H445" i="2"/>
  <c r="H446" i="2" s="1"/>
  <c r="L247" i="2"/>
  <c r="K247" i="2"/>
  <c r="J261" i="2"/>
  <c r="G109" i="2"/>
  <c r="G177" i="2"/>
  <c r="J177" i="2" s="1"/>
  <c r="G122" i="2"/>
  <c r="J122" i="2" s="1"/>
  <c r="C319" i="2"/>
  <c r="C320" i="2" s="1"/>
  <c r="B320" i="2"/>
  <c r="J331" i="2"/>
  <c r="J304" i="2"/>
  <c r="I430" i="2"/>
  <c r="G373" i="2"/>
  <c r="D305" i="2"/>
  <c r="J305" i="2" s="1"/>
  <c r="J429" i="2"/>
  <c r="D263" i="2"/>
  <c r="D264" i="2" s="1"/>
  <c r="C263" i="2"/>
  <c r="B264" i="2"/>
  <c r="F332" i="2"/>
  <c r="I332" i="2" s="1"/>
  <c r="E333" i="2"/>
  <c r="E334" i="2"/>
  <c r="K415" i="2"/>
  <c r="L415" i="2" s="1"/>
  <c r="G361" i="2"/>
  <c r="I416" i="2"/>
  <c r="I289" i="2"/>
  <c r="K274" i="2"/>
  <c r="L274" i="2"/>
  <c r="G275" i="2"/>
  <c r="J275" i="2" s="1"/>
  <c r="C123" i="2"/>
  <c r="C124" i="2" s="1"/>
  <c r="C291" i="2"/>
  <c r="F234" i="2"/>
  <c r="E235" i="2"/>
  <c r="K260" i="2"/>
  <c r="L260" i="2" s="1"/>
  <c r="E263" i="2"/>
  <c r="H263" i="2" s="1"/>
  <c r="F262" i="2"/>
  <c r="G262" i="2" s="1"/>
  <c r="J262" i="2" s="1"/>
  <c r="K330" i="2"/>
  <c r="C249" i="2"/>
  <c r="C250" i="2" s="1"/>
  <c r="B250" i="2"/>
  <c r="F417" i="2"/>
  <c r="I417" i="2" s="1"/>
  <c r="H417" i="2"/>
  <c r="H418" i="2" s="1"/>
  <c r="E418" i="2"/>
  <c r="D235" i="2"/>
  <c r="C235" i="2"/>
  <c r="B236" i="2"/>
  <c r="K387" i="2"/>
  <c r="F248" i="2"/>
  <c r="G248" i="2" s="1"/>
  <c r="E249" i="2"/>
  <c r="E250" i="2" s="1"/>
  <c r="H333" i="2"/>
  <c r="C333" i="2"/>
  <c r="E264" i="2"/>
  <c r="I93" i="2"/>
  <c r="J207" i="2"/>
  <c r="D277" i="2"/>
  <c r="D278" i="2" s="1"/>
  <c r="C277" i="2"/>
  <c r="G318" i="2"/>
  <c r="F318" i="2"/>
  <c r="I318" i="2" s="1"/>
  <c r="E319" i="2"/>
  <c r="E320" i="2" s="1"/>
  <c r="K430" i="2"/>
  <c r="L430" i="2" s="1"/>
  <c r="I317" i="2"/>
  <c r="I248" i="2"/>
  <c r="C264" i="2"/>
  <c r="E291" i="2"/>
  <c r="F290" i="2"/>
  <c r="G290" i="2" s="1"/>
  <c r="H234" i="2"/>
  <c r="J289" i="2"/>
  <c r="I361" i="2"/>
  <c r="I362" i="2" s="1"/>
  <c r="D236" i="2"/>
  <c r="F276" i="2"/>
  <c r="I276" i="2" s="1"/>
  <c r="E277" i="2"/>
  <c r="H332" i="2"/>
  <c r="K443" i="2"/>
  <c r="B292" i="2"/>
  <c r="J317" i="2"/>
  <c r="K233" i="2"/>
  <c r="L233" i="2" s="1"/>
  <c r="D318" i="2"/>
  <c r="C278" i="2"/>
  <c r="L400" i="2"/>
  <c r="L404" i="2" s="1"/>
  <c r="F431" i="2"/>
  <c r="I431" i="2" s="1"/>
  <c r="H431" i="2"/>
  <c r="H432" i="2" s="1"/>
  <c r="F374" i="2"/>
  <c r="I374" i="2" s="1"/>
  <c r="E375" i="2"/>
  <c r="H374" i="2"/>
  <c r="L414" i="2"/>
  <c r="J246" i="2"/>
  <c r="H248" i="2"/>
  <c r="H262" i="2"/>
  <c r="G347" i="2"/>
  <c r="K416" i="2"/>
  <c r="L416" i="2" s="1"/>
  <c r="K232" i="2"/>
  <c r="L232" i="2" s="1"/>
  <c r="L344" i="2"/>
  <c r="K316" i="2"/>
  <c r="L316" i="2" s="1"/>
  <c r="L372" i="2"/>
  <c r="K372" i="2"/>
  <c r="K135" i="2"/>
  <c r="L135" i="2" s="1"/>
  <c r="K177" i="2"/>
  <c r="L177" i="2" s="1"/>
  <c r="K163" i="2"/>
  <c r="L163" i="2" s="1"/>
  <c r="K176" i="2"/>
  <c r="L176" i="2" s="1"/>
  <c r="F123" i="2"/>
  <c r="G123" i="2" s="1"/>
  <c r="H123" i="2"/>
  <c r="H124" i="2" s="1"/>
  <c r="K191" i="2"/>
  <c r="L191" i="2" s="1"/>
  <c r="K218" i="2"/>
  <c r="L218" i="2" s="1"/>
  <c r="J206" i="2"/>
  <c r="D208" i="2"/>
  <c r="C193" i="2"/>
  <c r="B194" i="2"/>
  <c r="H164" i="2"/>
  <c r="J149" i="2"/>
  <c r="E179" i="2"/>
  <c r="F178" i="2"/>
  <c r="G178" i="2"/>
  <c r="J178" i="2" s="1"/>
  <c r="E180" i="2"/>
  <c r="F150" i="2"/>
  <c r="E151" i="2"/>
  <c r="H151" i="2" s="1"/>
  <c r="K122" i="2"/>
  <c r="L122" i="2" s="1"/>
  <c r="C221" i="2"/>
  <c r="B222" i="2"/>
  <c r="J121" i="2"/>
  <c r="I135" i="2"/>
  <c r="H150" i="2"/>
  <c r="C165" i="2"/>
  <c r="D165" i="2" s="1"/>
  <c r="J162" i="2"/>
  <c r="C137" i="2"/>
  <c r="D137" i="2" s="1"/>
  <c r="B138" i="2"/>
  <c r="F136" i="2"/>
  <c r="G136" i="2" s="1"/>
  <c r="E137" i="2"/>
  <c r="H137" i="2" s="1"/>
  <c r="H138" i="2" s="1"/>
  <c r="E193" i="2"/>
  <c r="F192" i="2"/>
  <c r="C208" i="2"/>
  <c r="C151" i="2"/>
  <c r="C152" i="2" s="1"/>
  <c r="K190" i="2"/>
  <c r="L190" i="2" s="1"/>
  <c r="K207" i="2"/>
  <c r="L207" i="2" s="1"/>
  <c r="I178" i="2"/>
  <c r="C180" i="2"/>
  <c r="F220" i="2"/>
  <c r="G220" i="2" s="1"/>
  <c r="E221" i="2"/>
  <c r="E222" i="2"/>
  <c r="J134" i="2"/>
  <c r="J148" i="2"/>
  <c r="E165" i="2"/>
  <c r="F164" i="2"/>
  <c r="G164" i="2" s="1"/>
  <c r="I150" i="2"/>
  <c r="H179" i="2"/>
  <c r="H180" i="2" s="1"/>
  <c r="C179" i="2"/>
  <c r="D179" i="2" s="1"/>
  <c r="B180" i="2"/>
  <c r="K219" i="2"/>
  <c r="L219" i="2"/>
  <c r="E124" i="2"/>
  <c r="K93" i="2"/>
  <c r="L93" i="2" s="1"/>
  <c r="C95" i="2"/>
  <c r="D95" i="2" s="1"/>
  <c r="B96" i="2"/>
  <c r="I37" i="2"/>
  <c r="D108" i="2"/>
  <c r="D94" i="2"/>
  <c r="C67" i="2"/>
  <c r="D67" i="2" s="1"/>
  <c r="B68" i="2"/>
  <c r="H81" i="2"/>
  <c r="H82" i="2" s="1"/>
  <c r="C81" i="2"/>
  <c r="B82" i="2"/>
  <c r="G110" i="2"/>
  <c r="F81" i="2"/>
  <c r="F82" i="2" s="1"/>
  <c r="I65" i="2"/>
  <c r="I94" i="2"/>
  <c r="K79" i="2"/>
  <c r="L79" i="2" s="1"/>
  <c r="G65" i="2"/>
  <c r="J92" i="2"/>
  <c r="G80" i="2"/>
  <c r="F94" i="2"/>
  <c r="G94" i="2" s="1"/>
  <c r="E95" i="2"/>
  <c r="H95" i="2" s="1"/>
  <c r="E67" i="2"/>
  <c r="H67" i="2" s="1"/>
  <c r="H68" i="2" s="1"/>
  <c r="F66" i="2"/>
  <c r="I66" i="2" s="1"/>
  <c r="H109" i="2"/>
  <c r="H110" i="2" s="1"/>
  <c r="C109" i="2"/>
  <c r="I109" i="2" s="1"/>
  <c r="I110" i="2" s="1"/>
  <c r="B110" i="2"/>
  <c r="H94" i="2"/>
  <c r="K78" i="2"/>
  <c r="L78" i="2" s="1"/>
  <c r="D66" i="2"/>
  <c r="I80" i="2"/>
  <c r="K64" i="2"/>
  <c r="L64" i="2" s="1"/>
  <c r="K107" i="2"/>
  <c r="L107" i="2" s="1"/>
  <c r="I51" i="2"/>
  <c r="I24" i="2"/>
  <c r="F52" i="2"/>
  <c r="E53" i="2"/>
  <c r="H52" i="2"/>
  <c r="J51" i="2"/>
  <c r="K50" i="2"/>
  <c r="L50" i="2" s="1"/>
  <c r="C53" i="2"/>
  <c r="C54" i="2" s="1"/>
  <c r="B54" i="2"/>
  <c r="K37" i="2"/>
  <c r="L37" i="2" s="1"/>
  <c r="J36" i="2"/>
  <c r="E39" i="2"/>
  <c r="H39" i="2" s="1"/>
  <c r="F38" i="2"/>
  <c r="G38" i="2" s="1"/>
  <c r="C39" i="2"/>
  <c r="D39" i="2" s="1"/>
  <c r="H38" i="2"/>
  <c r="C25" i="2"/>
  <c r="D25" i="2" s="1"/>
  <c r="H25" i="2"/>
  <c r="H26" i="2" s="1"/>
  <c r="B26" i="2"/>
  <c r="F25" i="2"/>
  <c r="F26" i="2" s="1"/>
  <c r="J23" i="2"/>
  <c r="D24" i="2"/>
  <c r="J24" i="2" s="1"/>
  <c r="H11" i="2"/>
  <c r="H12" i="2" s="1"/>
  <c r="C11" i="2"/>
  <c r="I11" i="2" s="1"/>
  <c r="B12" i="2"/>
  <c r="K8" i="2"/>
  <c r="K10" i="2"/>
  <c r="L10" i="2" s="1"/>
  <c r="G11" i="2"/>
  <c r="G12" i="2" s="1"/>
  <c r="I10" i="2"/>
  <c r="J123" i="2" l="1"/>
  <c r="I220" i="2"/>
  <c r="D151" i="2"/>
  <c r="G374" i="2"/>
  <c r="J374" i="2" s="1"/>
  <c r="H249" i="2"/>
  <c r="H250" i="2" s="1"/>
  <c r="D123" i="2"/>
  <c r="D124" i="2" s="1"/>
  <c r="G332" i="2"/>
  <c r="J332" i="2" s="1"/>
  <c r="H319" i="2"/>
  <c r="H320" i="2" s="1"/>
  <c r="I262" i="2"/>
  <c r="D249" i="2"/>
  <c r="G389" i="2"/>
  <c r="I389" i="2"/>
  <c r="I390" i="2" s="1"/>
  <c r="G445" i="2"/>
  <c r="J445" i="2" s="1"/>
  <c r="K445" i="2" s="1"/>
  <c r="L445" i="2" s="1"/>
  <c r="F418" i="2"/>
  <c r="J444" i="2"/>
  <c r="G446" i="2"/>
  <c r="F446" i="2"/>
  <c r="K275" i="2"/>
  <c r="L275" i="2" s="1"/>
  <c r="J290" i="2"/>
  <c r="K332" i="2"/>
  <c r="L332" i="2"/>
  <c r="H264" i="2"/>
  <c r="L317" i="2"/>
  <c r="K317" i="2"/>
  <c r="L443" i="2"/>
  <c r="G276" i="2"/>
  <c r="J276" i="2" s="1"/>
  <c r="C334" i="2"/>
  <c r="F235" i="2"/>
  <c r="F236" i="2" s="1"/>
  <c r="E236" i="2"/>
  <c r="I234" i="2"/>
  <c r="K305" i="2"/>
  <c r="L305" i="2" s="1"/>
  <c r="J373" i="2"/>
  <c r="D306" i="2"/>
  <c r="I290" i="2"/>
  <c r="F375" i="2"/>
  <c r="I375" i="2" s="1"/>
  <c r="I376" i="2" s="1"/>
  <c r="H375" i="2"/>
  <c r="H376" i="2" s="1"/>
  <c r="F291" i="2"/>
  <c r="F292" i="2" s="1"/>
  <c r="E292" i="2"/>
  <c r="K262" i="2"/>
  <c r="L262" i="2" s="1"/>
  <c r="I291" i="2"/>
  <c r="K304" i="2"/>
  <c r="K306" i="2" s="1"/>
  <c r="J306" i="2"/>
  <c r="D250" i="2"/>
  <c r="K246" i="2"/>
  <c r="L246" i="2" s="1"/>
  <c r="K374" i="2"/>
  <c r="L374" i="2" s="1"/>
  <c r="G431" i="2"/>
  <c r="H334" i="2"/>
  <c r="K289" i="2"/>
  <c r="D333" i="2"/>
  <c r="I235" i="2"/>
  <c r="C236" i="2"/>
  <c r="L330" i="2"/>
  <c r="G234" i="2"/>
  <c r="H291" i="2"/>
  <c r="H292" i="2" s="1"/>
  <c r="I418" i="2"/>
  <c r="F432" i="2"/>
  <c r="J248" i="2"/>
  <c r="I136" i="2"/>
  <c r="C292" i="2"/>
  <c r="G348" i="2"/>
  <c r="J347" i="2"/>
  <c r="E376" i="2"/>
  <c r="J318" i="2"/>
  <c r="F277" i="2"/>
  <c r="I277" i="2" s="1"/>
  <c r="I278" i="2" s="1"/>
  <c r="E278" i="2"/>
  <c r="F319" i="2"/>
  <c r="I319" i="2" s="1"/>
  <c r="I320" i="2" s="1"/>
  <c r="H277" i="2"/>
  <c r="H278" i="2" s="1"/>
  <c r="F249" i="2"/>
  <c r="F250" i="2" s="1"/>
  <c r="G249" i="2"/>
  <c r="G250" i="2" s="1"/>
  <c r="L387" i="2"/>
  <c r="H235" i="2"/>
  <c r="H236" i="2" s="1"/>
  <c r="G417" i="2"/>
  <c r="I249" i="2"/>
  <c r="I250" i="2" s="1"/>
  <c r="F263" i="2"/>
  <c r="F264" i="2" s="1"/>
  <c r="D291" i="2"/>
  <c r="G362" i="2"/>
  <c r="J361" i="2"/>
  <c r="F333" i="2"/>
  <c r="F334" i="2" s="1"/>
  <c r="I263" i="2"/>
  <c r="I264" i="2" s="1"/>
  <c r="K429" i="2"/>
  <c r="L429" i="2" s="1"/>
  <c r="F376" i="2"/>
  <c r="I432" i="2"/>
  <c r="K331" i="2"/>
  <c r="L331" i="2" s="1"/>
  <c r="D319" i="2"/>
  <c r="K261" i="2"/>
  <c r="L261" i="2"/>
  <c r="K178" i="2"/>
  <c r="L178" i="2" s="1"/>
  <c r="J136" i="2"/>
  <c r="J164" i="2"/>
  <c r="D138" i="2"/>
  <c r="K162" i="2"/>
  <c r="K206" i="2"/>
  <c r="K208" i="2" s="1"/>
  <c r="J208" i="2"/>
  <c r="K134" i="2"/>
  <c r="F221" i="2"/>
  <c r="G221" i="2" s="1"/>
  <c r="G222" i="2" s="1"/>
  <c r="F193" i="2"/>
  <c r="I193" i="2" s="1"/>
  <c r="C222" i="2"/>
  <c r="H193" i="2"/>
  <c r="H194" i="2" s="1"/>
  <c r="K123" i="2"/>
  <c r="L123" i="2" s="1"/>
  <c r="F137" i="2"/>
  <c r="F138" i="2" s="1"/>
  <c r="E138" i="2"/>
  <c r="C194" i="2"/>
  <c r="C138" i="2"/>
  <c r="H96" i="2"/>
  <c r="D109" i="2"/>
  <c r="J109" i="2" s="1"/>
  <c r="K109" i="2" s="1"/>
  <c r="L109" i="2" s="1"/>
  <c r="F165" i="2"/>
  <c r="F166" i="2" s="1"/>
  <c r="I164" i="2"/>
  <c r="G192" i="2"/>
  <c r="I165" i="2"/>
  <c r="H152" i="2"/>
  <c r="G124" i="2"/>
  <c r="H221" i="2"/>
  <c r="H222" i="2" s="1"/>
  <c r="F179" i="2"/>
  <c r="F180" i="2" s="1"/>
  <c r="D193" i="2"/>
  <c r="I123" i="2"/>
  <c r="I124" i="2" s="1"/>
  <c r="F124" i="2"/>
  <c r="E166" i="2"/>
  <c r="J220" i="2"/>
  <c r="G81" i="2"/>
  <c r="K148" i="2"/>
  <c r="L148" i="2" s="1"/>
  <c r="E194" i="2"/>
  <c r="I192" i="2"/>
  <c r="H165" i="2"/>
  <c r="H166" i="2" s="1"/>
  <c r="K121" i="2"/>
  <c r="K124" i="2" s="1"/>
  <c r="J124" i="2"/>
  <c r="D221" i="2"/>
  <c r="G150" i="2"/>
  <c r="D152" i="2"/>
  <c r="C166" i="2"/>
  <c r="D166" i="2"/>
  <c r="D180" i="2"/>
  <c r="C110" i="2"/>
  <c r="I137" i="2"/>
  <c r="I138" i="2" s="1"/>
  <c r="F151" i="2"/>
  <c r="I151" i="2" s="1"/>
  <c r="I152" i="2" s="1"/>
  <c r="E152" i="2"/>
  <c r="K149" i="2"/>
  <c r="L149" i="2" s="1"/>
  <c r="I81" i="2"/>
  <c r="I82" i="2" s="1"/>
  <c r="C82" i="2"/>
  <c r="J108" i="2"/>
  <c r="D110" i="2"/>
  <c r="D68" i="2"/>
  <c r="F67" i="2"/>
  <c r="G67" i="2"/>
  <c r="J67" i="2" s="1"/>
  <c r="K92" i="2"/>
  <c r="L92" i="2" s="1"/>
  <c r="C96" i="2"/>
  <c r="F68" i="2"/>
  <c r="E68" i="2"/>
  <c r="G82" i="2"/>
  <c r="D81" i="2"/>
  <c r="I67" i="2"/>
  <c r="I68" i="2" s="1"/>
  <c r="C68" i="2"/>
  <c r="G66" i="2"/>
  <c r="G68" i="2" s="1"/>
  <c r="F95" i="2"/>
  <c r="I95" i="2" s="1"/>
  <c r="I96" i="2" s="1"/>
  <c r="E96" i="2"/>
  <c r="J80" i="2"/>
  <c r="J65" i="2"/>
  <c r="J94" i="2"/>
  <c r="D96" i="2"/>
  <c r="C26" i="2"/>
  <c r="K51" i="2"/>
  <c r="L51" i="2" s="1"/>
  <c r="D53" i="2"/>
  <c r="E54" i="2"/>
  <c r="F53" i="2"/>
  <c r="F54" i="2" s="1"/>
  <c r="H53" i="2"/>
  <c r="H54" i="2" s="1"/>
  <c r="H40" i="2"/>
  <c r="G52" i="2"/>
  <c r="I52" i="2"/>
  <c r="J38" i="2"/>
  <c r="I25" i="2"/>
  <c r="I26" i="2" s="1"/>
  <c r="C40" i="2"/>
  <c r="D40" i="2"/>
  <c r="K36" i="2"/>
  <c r="G25" i="2"/>
  <c r="G26" i="2" s="1"/>
  <c r="I38" i="2"/>
  <c r="F39" i="2"/>
  <c r="F40" i="2" s="1"/>
  <c r="E40" i="2"/>
  <c r="C12" i="2"/>
  <c r="I12" i="2"/>
  <c r="K24" i="2"/>
  <c r="L24" i="2" s="1"/>
  <c r="D26" i="2"/>
  <c r="D11" i="2"/>
  <c r="J11" i="2" s="1"/>
  <c r="J12" i="2" s="1"/>
  <c r="K23" i="2"/>
  <c r="L8" i="2"/>
  <c r="F222" i="2" l="1"/>
  <c r="G193" i="2"/>
  <c r="G263" i="2"/>
  <c r="G264" i="2" s="1"/>
  <c r="G277" i="2"/>
  <c r="G235" i="2"/>
  <c r="J235" i="2" s="1"/>
  <c r="L235" i="2" s="1"/>
  <c r="G390" i="2"/>
  <c r="J389" i="2"/>
  <c r="J319" i="2"/>
  <c r="G319" i="2"/>
  <c r="G320" i="2" s="1"/>
  <c r="I292" i="2"/>
  <c r="K444" i="2"/>
  <c r="J446" i="2"/>
  <c r="L121" i="2"/>
  <c r="G165" i="2"/>
  <c r="F194" i="2"/>
  <c r="K361" i="2"/>
  <c r="K362" i="2" s="1"/>
  <c r="L361" i="2"/>
  <c r="L362" i="2" s="1"/>
  <c r="J362" i="2"/>
  <c r="J417" i="2"/>
  <c r="G418" i="2"/>
  <c r="D320" i="2"/>
  <c r="G236" i="2"/>
  <c r="J234" i="2"/>
  <c r="J431" i="2"/>
  <c r="G432" i="2"/>
  <c r="L304" i="2"/>
  <c r="L306" i="2" s="1"/>
  <c r="K373" i="2"/>
  <c r="L373" i="2" s="1"/>
  <c r="I236" i="2"/>
  <c r="I333" i="2"/>
  <c r="I334" i="2" s="1"/>
  <c r="K290" i="2"/>
  <c r="L290" i="2"/>
  <c r="F320" i="2"/>
  <c r="K319" i="2"/>
  <c r="L319" i="2" s="1"/>
  <c r="K318" i="2"/>
  <c r="K235" i="2"/>
  <c r="J320" i="2"/>
  <c r="K248" i="2"/>
  <c r="L248" i="2"/>
  <c r="D334" i="2"/>
  <c r="L289" i="2"/>
  <c r="J263" i="2"/>
  <c r="J249" i="2"/>
  <c r="J250" i="2" s="1"/>
  <c r="K276" i="2"/>
  <c r="F278" i="2"/>
  <c r="I221" i="2"/>
  <c r="I222" i="2" s="1"/>
  <c r="G333" i="2"/>
  <c r="G334" i="2" s="1"/>
  <c r="D292" i="2"/>
  <c r="K347" i="2"/>
  <c r="K348" i="2" s="1"/>
  <c r="J348" i="2"/>
  <c r="G291" i="2"/>
  <c r="G292" i="2" s="1"/>
  <c r="G375" i="2"/>
  <c r="F96" i="2"/>
  <c r="J66" i="2"/>
  <c r="J150" i="2"/>
  <c r="L124" i="2"/>
  <c r="I179" i="2"/>
  <c r="I180" i="2" s="1"/>
  <c r="G179" i="2"/>
  <c r="G137" i="2"/>
  <c r="F152" i="2"/>
  <c r="L206" i="2"/>
  <c r="L208" i="2" s="1"/>
  <c r="J221" i="2"/>
  <c r="J222" i="2" s="1"/>
  <c r="D222" i="2"/>
  <c r="I166" i="2"/>
  <c r="K136" i="2"/>
  <c r="L136" i="2"/>
  <c r="I194" i="2"/>
  <c r="G194" i="2"/>
  <c r="J192" i="2"/>
  <c r="L134" i="2"/>
  <c r="L162" i="2"/>
  <c r="K164" i="2"/>
  <c r="L164" i="2" s="1"/>
  <c r="G95" i="2"/>
  <c r="G151" i="2"/>
  <c r="J151" i="2" s="1"/>
  <c r="K220" i="2"/>
  <c r="L220" i="2" s="1"/>
  <c r="J193" i="2"/>
  <c r="D194" i="2"/>
  <c r="K94" i="2"/>
  <c r="L94" i="2" s="1"/>
  <c r="K66" i="2"/>
  <c r="L66" i="2"/>
  <c r="K80" i="2"/>
  <c r="L80" i="2" s="1"/>
  <c r="J81" i="2"/>
  <c r="D82" i="2"/>
  <c r="K108" i="2"/>
  <c r="K110" i="2" s="1"/>
  <c r="J110" i="2"/>
  <c r="K67" i="2"/>
  <c r="L67" i="2" s="1"/>
  <c r="K65" i="2"/>
  <c r="J68" i="2"/>
  <c r="G53" i="2"/>
  <c r="G54" i="2" s="1"/>
  <c r="G39" i="2"/>
  <c r="G40" i="2" s="1"/>
  <c r="I39" i="2"/>
  <c r="I40" i="2" s="1"/>
  <c r="I53" i="2"/>
  <c r="I54" i="2" s="1"/>
  <c r="J52" i="2"/>
  <c r="D54" i="2"/>
  <c r="J25" i="2"/>
  <c r="L36" i="2"/>
  <c r="K38" i="2"/>
  <c r="L38" i="2" s="1"/>
  <c r="K11" i="2"/>
  <c r="K12" i="2" s="1"/>
  <c r="D12" i="2"/>
  <c r="L23" i="2"/>
  <c r="J277" i="2" l="1"/>
  <c r="G278" i="2"/>
  <c r="K320" i="2"/>
  <c r="K389" i="2"/>
  <c r="K390" i="2" s="1"/>
  <c r="J390" i="2"/>
  <c r="L108" i="2"/>
  <c r="L110" i="2" s="1"/>
  <c r="L444" i="2"/>
  <c r="L446" i="2" s="1"/>
  <c r="K446" i="2"/>
  <c r="J291" i="2"/>
  <c r="K263" i="2"/>
  <c r="K264" i="2" s="1"/>
  <c r="J264" i="2"/>
  <c r="J333" i="2"/>
  <c r="L318" i="2"/>
  <c r="L320" i="2" s="1"/>
  <c r="K234" i="2"/>
  <c r="K236" i="2" s="1"/>
  <c r="J236" i="2"/>
  <c r="K417" i="2"/>
  <c r="K418" i="2" s="1"/>
  <c r="J418" i="2"/>
  <c r="J375" i="2"/>
  <c r="G376" i="2"/>
  <c r="L347" i="2"/>
  <c r="L348" i="2" s="1"/>
  <c r="L276" i="2"/>
  <c r="J165" i="2"/>
  <c r="G166" i="2"/>
  <c r="K249" i="2"/>
  <c r="K250" i="2" s="1"/>
  <c r="K431" i="2"/>
  <c r="K432" i="2" s="1"/>
  <c r="J432" i="2"/>
  <c r="K193" i="2"/>
  <c r="L193" i="2" s="1"/>
  <c r="G180" i="2"/>
  <c r="J179" i="2"/>
  <c r="K150" i="2"/>
  <c r="L150" i="2"/>
  <c r="J152" i="2"/>
  <c r="K151" i="2"/>
  <c r="L151" i="2" s="1"/>
  <c r="J95" i="2"/>
  <c r="G96" i="2"/>
  <c r="K192" i="2"/>
  <c r="L192" i="2" s="1"/>
  <c r="J194" i="2"/>
  <c r="K221" i="2"/>
  <c r="K222" i="2" s="1"/>
  <c r="J137" i="2"/>
  <c r="G138" i="2"/>
  <c r="G152" i="2"/>
  <c r="K81" i="2"/>
  <c r="L81" i="2" s="1"/>
  <c r="L82" i="2" s="1"/>
  <c r="J82" i="2"/>
  <c r="K68" i="2"/>
  <c r="L65" i="2"/>
  <c r="L68" i="2" s="1"/>
  <c r="J53" i="2"/>
  <c r="K53" i="2" s="1"/>
  <c r="L53" i="2" s="1"/>
  <c r="L11" i="2"/>
  <c r="L12" i="2" s="1"/>
  <c r="J39" i="2"/>
  <c r="J40" i="2" s="1"/>
  <c r="K52" i="2"/>
  <c r="K25" i="2"/>
  <c r="K26" i="2" s="1"/>
  <c r="J26" i="2"/>
  <c r="L263" i="2" l="1"/>
  <c r="L264" i="2" s="1"/>
  <c r="K277" i="2"/>
  <c r="J278" i="2"/>
  <c r="K82" i="2"/>
  <c r="L249" i="2"/>
  <c r="L250" i="2" s="1"/>
  <c r="L234" i="2"/>
  <c r="L236" i="2" s="1"/>
  <c r="L389" i="2"/>
  <c r="L390" i="2" s="1"/>
  <c r="L431" i="2"/>
  <c r="L432" i="2" s="1"/>
  <c r="K375" i="2"/>
  <c r="K376" i="2" s="1"/>
  <c r="L375" i="2"/>
  <c r="L376" i="2" s="1"/>
  <c r="J376" i="2"/>
  <c r="L333" i="2"/>
  <c r="L334" i="2" s="1"/>
  <c r="K333" i="2"/>
  <c r="K334" i="2" s="1"/>
  <c r="J334" i="2"/>
  <c r="K291" i="2"/>
  <c r="K292" i="2" s="1"/>
  <c r="J292" i="2"/>
  <c r="L152" i="2"/>
  <c r="K152" i="2"/>
  <c r="J166" i="2"/>
  <c r="K165" i="2"/>
  <c r="L417" i="2"/>
  <c r="L418" i="2" s="1"/>
  <c r="K137" i="2"/>
  <c r="K138" i="2" s="1"/>
  <c r="J138" i="2"/>
  <c r="J54" i="2"/>
  <c r="K194" i="2"/>
  <c r="K95" i="2"/>
  <c r="K96" i="2" s="1"/>
  <c r="J96" i="2"/>
  <c r="K179" i="2"/>
  <c r="K180" i="2" s="1"/>
  <c r="J180" i="2"/>
  <c r="L194" i="2"/>
  <c r="L221" i="2"/>
  <c r="L222" i="2" s="1"/>
  <c r="K54" i="2"/>
  <c r="K39" i="2"/>
  <c r="K40" i="2" s="1"/>
  <c r="L52" i="2"/>
  <c r="L54" i="2" s="1"/>
  <c r="L25" i="2"/>
  <c r="L26" i="2" s="1"/>
  <c r="L291" i="2" l="1"/>
  <c r="L292" i="2" s="1"/>
  <c r="L277" i="2"/>
  <c r="L278" i="2" s="1"/>
  <c r="K278" i="2"/>
  <c r="L95" i="2"/>
  <c r="L96" i="2" s="1"/>
  <c r="L165" i="2"/>
  <c r="L166" i="2" s="1"/>
  <c r="K166" i="2"/>
  <c r="L179" i="2"/>
  <c r="L180" i="2" s="1"/>
  <c r="L137" i="2"/>
  <c r="L138" i="2" s="1"/>
  <c r="L39" i="2"/>
  <c r="L40" i="2" s="1"/>
</calcChain>
</file>

<file path=xl/sharedStrings.xml><?xml version="1.0" encoding="utf-8"?>
<sst xmlns="http://schemas.openxmlformats.org/spreadsheetml/2006/main" count="684" uniqueCount="63">
  <si>
    <t>DIFFERENCE SHEET</t>
  </si>
  <si>
    <t>COMPLETE
WHITE CELL DETAILS AND 
DELETE DATA OF UNWATED ROWS</t>
  </si>
  <si>
    <t>S.NO</t>
  </si>
  <si>
    <t>NAME OF EMPLOYEE</t>
  </si>
  <si>
    <t>DESIGNATION</t>
  </si>
  <si>
    <t>EMPLOYEE 01</t>
  </si>
  <si>
    <t>PRINCIPAL</t>
  </si>
  <si>
    <t>EMPLOYEE 02</t>
  </si>
  <si>
    <t>LECTURER</t>
  </si>
  <si>
    <t>EMPLOYEE 04</t>
  </si>
  <si>
    <t>EMPLOYEE 05</t>
  </si>
  <si>
    <t>EMPLOYEE 06</t>
  </si>
  <si>
    <t>EMPLOYEE 07</t>
  </si>
  <si>
    <t>EMPLOYEE 08</t>
  </si>
  <si>
    <t>EMPLOYEE 09</t>
  </si>
  <si>
    <t>EMPLOYEE 10</t>
  </si>
  <si>
    <t>EMPLOYEE 11</t>
  </si>
  <si>
    <t>EMPLOYEE 12</t>
  </si>
  <si>
    <t>EMPLOYEE 13</t>
  </si>
  <si>
    <t>SR TEACHER</t>
  </si>
  <si>
    <t>EMPLOYEE 14</t>
  </si>
  <si>
    <t>EMPLOYEE 15</t>
  </si>
  <si>
    <t>EMPLOYEE 16</t>
  </si>
  <si>
    <t>EMPLOYEE 17</t>
  </si>
  <si>
    <t>AAO</t>
  </si>
  <si>
    <t>EMPLOYEE 18</t>
  </si>
  <si>
    <t>EMPLOYEE 19</t>
  </si>
  <si>
    <t>EMPLOYEE 20</t>
  </si>
  <si>
    <t>EMPLOYEE 21</t>
  </si>
  <si>
    <t>EMPLOYEE 22</t>
  </si>
  <si>
    <t>EMPLOYEE 23</t>
  </si>
  <si>
    <t>EMPLOYEE 24</t>
  </si>
  <si>
    <t>EMPLOYEE 25</t>
  </si>
  <si>
    <t>EMPLOYEE 26</t>
  </si>
  <si>
    <t>EMPLOYEE 27</t>
  </si>
  <si>
    <t>EMPLOYEE 28</t>
  </si>
  <si>
    <t>EMPLOYEE 29</t>
  </si>
  <si>
    <t>EMPLOYEE 30</t>
  </si>
  <si>
    <t>NAME :-</t>
  </si>
  <si>
    <t>DESIGNATION :-</t>
  </si>
  <si>
    <t>MONTH</t>
  </si>
  <si>
    <t>DUE</t>
  </si>
  <si>
    <t>DRAWN</t>
  </si>
  <si>
    <t>DIFFERENCE</t>
  </si>
  <si>
    <t>NET PAYABLE AMT.</t>
  </si>
  <si>
    <t>BASIC</t>
  </si>
  <si>
    <t>DA</t>
  </si>
  <si>
    <t>TOTAL</t>
  </si>
  <si>
    <t>EMPLOYEE TYPE</t>
  </si>
  <si>
    <t>GPF</t>
  </si>
  <si>
    <t>GPF 2004</t>
  </si>
  <si>
    <t>GPF SAB</t>
  </si>
  <si>
    <t>VICE PRINCIPAL</t>
  </si>
  <si>
    <t>DEDUCTION</t>
  </si>
  <si>
    <t>GOVT. SR. SECONDARY SCHOOL TODARAISINGH DIST- KEKRI</t>
  </si>
  <si>
    <t>BASIC PAY of
JULY 2024</t>
  </si>
  <si>
    <t>DA Arrear From July 2024 to October 2024</t>
  </si>
  <si>
    <t>EMPLOYEE 31</t>
  </si>
  <si>
    <t>EMPLOYEE 32</t>
  </si>
  <si>
    <t>कार्मिकों की संख्या के आधार पर ही प्रिंट लें, शेष एम्प्लोयी की ROW को hide करें. A 4 पेज पर 4 एम्प्लोयी सेट किये गए है.</t>
  </si>
  <si>
    <r>
      <rPr>
        <b/>
        <i/>
        <sz val="12"/>
        <color rgb="FFC00000"/>
        <rFont val="Calibri"/>
        <family val="2"/>
        <scheme val="minor"/>
      </rPr>
      <t>THIS SHEET AVAILABLE ON WEBSITE</t>
    </r>
    <r>
      <rPr>
        <b/>
        <i/>
        <sz val="12"/>
        <color rgb="FF0066FF"/>
        <rFont val="Calibri"/>
        <family val="2"/>
        <scheme val="minor"/>
      </rPr>
      <t xml:space="preserve">
https://rssrashtriya.org/office-order/</t>
    </r>
  </si>
  <si>
    <t>Chandra Prakash Kurmi</t>
  </si>
  <si>
    <r>
      <t xml:space="preserve">PREPARED BY
CP KURMI 
</t>
    </r>
    <r>
      <rPr>
        <b/>
        <sz val="11.5"/>
        <color rgb="FF002060"/>
        <rFont val="Calibri"/>
        <family val="2"/>
      </rPr>
      <t>GSSS TODARAISINGH (KEKRI)</t>
    </r>
    <r>
      <rPr>
        <b/>
        <sz val="12"/>
        <color rgb="FF002060"/>
        <rFont val="Calibri"/>
        <family val="2"/>
      </rPr>
      <t xml:space="preserve">
</t>
    </r>
    <r>
      <rPr>
        <b/>
        <i/>
        <sz val="12"/>
        <color rgb="FF002060"/>
        <rFont val="Calibri"/>
        <family val="2"/>
      </rPr>
      <t>Mail: cpkurmi@gmail.com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</si>
</sst>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8"/>
      <color theme="1"/>
      <name val="Calibri"/>
    </font>
    <font>
      <b/>
      <sz val="12"/>
      <color rgb="FF002060"/>
      <name val="Calibri"/>
    </font>
    <font>
      <sz val="12"/>
      <color rgb="FF002060"/>
      <name val="Calibri"/>
    </font>
    <font>
      <sz val="8"/>
      <name val="Calibri"/>
      <scheme val="minor"/>
    </font>
    <font>
      <b/>
      <i/>
      <sz val="12"/>
      <color rgb="FF0066FF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sz val="16"/>
      <name val="Calibri"/>
      <family val="2"/>
    </font>
    <font>
      <b/>
      <sz val="16"/>
      <color rgb="FFC00000"/>
      <name val="Calibri"/>
      <family val="2"/>
    </font>
    <font>
      <b/>
      <sz val="14"/>
      <color rgb="FF002060"/>
      <name val="Calibri"/>
      <family val="2"/>
    </font>
    <font>
      <b/>
      <sz val="14"/>
      <color rgb="FF3333FF"/>
      <name val="Calibri"/>
      <family val="2"/>
    </font>
    <font>
      <b/>
      <sz val="14"/>
      <color rgb="FF7030A0"/>
      <name val="Calibri"/>
      <family val="2"/>
    </font>
    <font>
      <b/>
      <sz val="16"/>
      <color theme="4" tint="-0.499984740745262"/>
      <name val="Calibri"/>
      <family val="2"/>
    </font>
    <font>
      <b/>
      <sz val="16"/>
      <color theme="9" tint="-0.499984740745262"/>
      <name val="Calibri"/>
      <family val="2"/>
    </font>
    <font>
      <sz val="16"/>
      <color theme="9" tint="-0.499984740745262"/>
      <name val="Calibri"/>
      <family val="2"/>
    </font>
    <font>
      <sz val="16"/>
      <color theme="4" tint="-0.499984740745262"/>
      <name val="Calibri"/>
      <family val="2"/>
    </font>
    <font>
      <sz val="16"/>
      <color theme="1"/>
      <name val="Calibri"/>
      <family val="2"/>
      <scheme val="minor"/>
    </font>
    <font>
      <sz val="16"/>
      <color theme="1"/>
      <name val="Calibri"/>
      <family val="2"/>
    </font>
    <font>
      <b/>
      <sz val="18"/>
      <color rgb="FFC00000"/>
      <name val="Calibri"/>
      <family val="2"/>
    </font>
    <font>
      <sz val="18"/>
      <color rgb="FFC00000"/>
      <name val="Calibri"/>
      <family val="2"/>
    </font>
    <font>
      <b/>
      <sz val="16"/>
      <color rgb="FF7030A0"/>
      <name val="Times New Roman"/>
      <family val="1"/>
    </font>
    <font>
      <b/>
      <sz val="20"/>
      <color rgb="FF008000"/>
      <name val="Calibri"/>
      <family val="2"/>
    </font>
    <font>
      <sz val="20"/>
      <color theme="1"/>
      <name val="Calibri"/>
      <family val="2"/>
      <scheme val="minor"/>
    </font>
    <font>
      <sz val="14"/>
      <color rgb="FF002060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22"/>
      <color rgb="FFC00000"/>
      <name val="Calibri"/>
      <family val="2"/>
    </font>
    <font>
      <sz val="11"/>
      <color rgb="FFC00000"/>
      <name val="Calibri"/>
      <family val="2"/>
    </font>
    <font>
      <b/>
      <i/>
      <sz val="20"/>
      <color rgb="FF7030A0"/>
      <name val="Calibri"/>
      <family val="2"/>
    </font>
    <font>
      <sz val="20"/>
      <color rgb="FF7030A0"/>
      <name val="Calibri"/>
      <family val="2"/>
    </font>
    <font>
      <b/>
      <sz val="14"/>
      <color theme="1" tint="0.14999847407452621"/>
      <name val="Calibri"/>
      <family val="2"/>
    </font>
    <font>
      <b/>
      <sz val="14"/>
      <color theme="1"/>
      <name val="Arial Unicode MS"/>
      <family val="2"/>
    </font>
    <font>
      <b/>
      <sz val="12"/>
      <color rgb="FF002060"/>
      <name val="Calibri"/>
      <family val="2"/>
    </font>
    <font>
      <b/>
      <i/>
      <sz val="12"/>
      <color rgb="FF002060"/>
      <name val="Calibri"/>
      <family val="2"/>
    </font>
    <font>
      <b/>
      <sz val="11.5"/>
      <color rgb="FF002060"/>
      <name val="Calibri"/>
      <family val="2"/>
    </font>
    <font>
      <b/>
      <sz val="19"/>
      <color rgb="FF0070C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FBD4B4"/>
        <bgColor rgb="FFFBD4B4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FBD4B4"/>
      </patternFill>
    </fill>
    <fill>
      <patternFill patternType="solid">
        <fgColor theme="6" tint="0.59999389629810485"/>
        <bgColor theme="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rgb="FFFFFF00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8" borderId="1" xfId="0" applyFont="1" applyFill="1" applyBorder="1" applyAlignment="1">
      <alignment vertical="center"/>
    </xf>
    <xf numFmtId="0" fontId="1" fillId="8" borderId="10" xfId="0" applyFont="1" applyFill="1" applyBorder="1" applyAlignment="1">
      <alignment vertical="center"/>
    </xf>
    <xf numFmtId="0" fontId="1" fillId="7" borderId="10" xfId="0" applyFont="1" applyFill="1" applyBorder="1" applyAlignment="1">
      <alignment vertical="center"/>
    </xf>
    <xf numFmtId="0" fontId="1" fillId="7" borderId="0" xfId="0" applyFont="1" applyFill="1" applyAlignment="1">
      <alignment vertical="center"/>
    </xf>
    <xf numFmtId="0" fontId="0" fillId="7" borderId="0" xfId="0" applyFill="1"/>
    <xf numFmtId="0" fontId="1" fillId="7" borderId="10" xfId="0" applyFont="1" applyFill="1" applyBorder="1"/>
    <xf numFmtId="0" fontId="0" fillId="7" borderId="10" xfId="0" applyFill="1" applyBorder="1"/>
    <xf numFmtId="0" fontId="3" fillId="7" borderId="10" xfId="0" applyFont="1" applyFill="1" applyBorder="1" applyAlignment="1">
      <alignment vertical="center" wrapText="1"/>
    </xf>
    <xf numFmtId="0" fontId="1" fillId="4" borderId="1" xfId="0" applyFont="1" applyFill="1" applyBorder="1" applyProtection="1">
      <protection hidden="1"/>
    </xf>
    <xf numFmtId="0" fontId="1" fillId="4" borderId="10" xfId="0" applyFont="1" applyFill="1" applyBorder="1" applyProtection="1">
      <protection hidden="1"/>
    </xf>
    <xf numFmtId="0" fontId="1" fillId="7" borderId="1" xfId="0" applyFont="1" applyFill="1" applyBorder="1"/>
    <xf numFmtId="0" fontId="0" fillId="7" borderId="0" xfId="0" applyFill="1" applyProtection="1">
      <protection locked="0"/>
    </xf>
    <xf numFmtId="0" fontId="2" fillId="7" borderId="10" xfId="0" applyFont="1" applyFill="1" applyBorder="1"/>
    <xf numFmtId="0" fontId="4" fillId="9" borderId="10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 applyProtection="1">
      <alignment horizontal="center" vertical="center"/>
      <protection locked="0"/>
    </xf>
    <xf numFmtId="0" fontId="5" fillId="7" borderId="19" xfId="0" applyFont="1" applyFill="1" applyBorder="1" applyAlignment="1" applyProtection="1">
      <alignment vertical="center"/>
      <protection locked="0"/>
    </xf>
    <xf numFmtId="1" fontId="12" fillId="4" borderId="7" xfId="0" applyNumberFormat="1" applyFont="1" applyFill="1" applyBorder="1" applyAlignment="1" applyProtection="1">
      <alignment horizontal="center" vertical="center"/>
      <protection hidden="1"/>
    </xf>
    <xf numFmtId="1" fontId="13" fillId="4" borderId="17" xfId="0" applyNumberFormat="1" applyFont="1" applyFill="1" applyBorder="1" applyAlignment="1" applyProtection="1">
      <alignment horizontal="center" vertical="center"/>
      <protection hidden="1"/>
    </xf>
    <xf numFmtId="17" fontId="12" fillId="4" borderId="7" xfId="0" applyNumberFormat="1" applyFont="1" applyFill="1" applyBorder="1" applyAlignment="1" applyProtection="1">
      <alignment horizontal="center" vertical="center"/>
      <protection hidden="1"/>
    </xf>
    <xf numFmtId="0" fontId="14" fillId="4" borderId="1" xfId="0" applyFont="1" applyFill="1" applyBorder="1" applyAlignment="1" applyProtection="1">
      <alignment vertical="center"/>
      <protection hidden="1"/>
    </xf>
    <xf numFmtId="0" fontId="18" fillId="7" borderId="0" xfId="0" applyFont="1" applyFill="1"/>
    <xf numFmtId="0" fontId="19" fillId="7" borderId="10" xfId="0" applyFont="1" applyFill="1" applyBorder="1"/>
    <xf numFmtId="0" fontId="19" fillId="7" borderId="1" xfId="0" applyFont="1" applyFill="1" applyBorder="1" applyAlignment="1">
      <alignment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left" vertical="center" wrapText="1" inden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25" fillId="6" borderId="7" xfId="0" applyFont="1" applyFill="1" applyBorder="1" applyAlignment="1">
      <alignment horizontal="center" vertical="center"/>
    </xf>
    <xf numFmtId="0" fontId="25" fillId="0" borderId="7" xfId="0" applyFont="1" applyBorder="1" applyAlignment="1" applyProtection="1">
      <alignment horizontal="left" vertical="center"/>
      <protection locked="0"/>
    </xf>
    <xf numFmtId="0" fontId="25" fillId="0" borderId="7" xfId="0" applyFont="1" applyBorder="1" applyAlignment="1" applyProtection="1">
      <alignment horizontal="center" vertical="center"/>
      <protection locked="0"/>
    </xf>
    <xf numFmtId="0" fontId="25" fillId="0" borderId="18" xfId="0" applyFont="1" applyBorder="1" applyAlignment="1" applyProtection="1">
      <alignment horizontal="center" vertical="center"/>
      <protection locked="0"/>
    </xf>
    <xf numFmtId="0" fontId="25" fillId="7" borderId="7" xfId="0" applyFont="1" applyFill="1" applyBorder="1" applyAlignment="1" applyProtection="1">
      <alignment horizontal="left" vertical="center"/>
      <protection locked="0"/>
    </xf>
    <xf numFmtId="0" fontId="25" fillId="7" borderId="7" xfId="0" applyFont="1" applyFill="1" applyBorder="1" applyAlignment="1" applyProtection="1">
      <alignment horizontal="center" vertical="center"/>
      <protection locked="0"/>
    </xf>
    <xf numFmtId="1" fontId="11" fillId="4" borderId="7" xfId="0" applyNumberFormat="1" applyFont="1" applyFill="1" applyBorder="1" applyAlignment="1" applyProtection="1">
      <alignment horizontal="center" vertical="center"/>
      <protection locked="0" hidden="1"/>
    </xf>
    <xf numFmtId="0" fontId="10" fillId="4" borderId="16" xfId="0" applyFont="1" applyFill="1" applyBorder="1" applyAlignment="1" applyProtection="1">
      <alignment horizontal="center" vertical="center"/>
      <protection hidden="1"/>
    </xf>
    <xf numFmtId="1" fontId="10" fillId="4" borderId="7" xfId="0" applyNumberFormat="1" applyFont="1" applyFill="1" applyBorder="1" applyAlignment="1" applyProtection="1">
      <alignment horizontal="center" vertical="center"/>
      <protection locked="0" hidden="1"/>
    </xf>
    <xf numFmtId="0" fontId="26" fillId="10" borderId="4" xfId="0" applyFont="1" applyFill="1" applyBorder="1" applyAlignment="1" applyProtection="1">
      <alignment horizontal="center" vertical="center"/>
      <protection hidden="1"/>
    </xf>
    <xf numFmtId="0" fontId="26" fillId="10" borderId="7" xfId="0" applyFont="1" applyFill="1" applyBorder="1" applyAlignment="1" applyProtection="1">
      <alignment horizontal="center"/>
      <protection hidden="1"/>
    </xf>
    <xf numFmtId="0" fontId="26" fillId="10" borderId="8" xfId="0" applyFont="1" applyFill="1" applyBorder="1" applyAlignment="1" applyProtection="1">
      <alignment horizontal="center" vertical="center"/>
      <protection hidden="1"/>
    </xf>
    <xf numFmtId="0" fontId="11" fillId="10" borderId="4" xfId="0" applyFont="1" applyFill="1" applyBorder="1" applyAlignment="1" applyProtection="1">
      <alignment horizontal="center" vertical="center"/>
      <protection hidden="1"/>
    </xf>
    <xf numFmtId="0" fontId="11" fillId="10" borderId="7" xfId="0" applyFont="1" applyFill="1" applyBorder="1" applyAlignment="1" applyProtection="1">
      <alignment horizontal="center"/>
      <protection hidden="1"/>
    </xf>
    <xf numFmtId="0" fontId="11" fillId="10" borderId="8" xfId="0" applyFont="1" applyFill="1" applyBorder="1" applyAlignment="1" applyProtection="1">
      <alignment horizontal="center" vertical="center"/>
      <protection hidden="1"/>
    </xf>
    <xf numFmtId="1" fontId="32" fillId="4" borderId="16" xfId="0" applyNumberFormat="1" applyFont="1" applyFill="1" applyBorder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center" vertical="center"/>
      <protection locked="0"/>
    </xf>
    <xf numFmtId="0" fontId="24" fillId="0" borderId="0" xfId="0" applyFont="1" applyProtection="1">
      <protection locked="0"/>
    </xf>
    <xf numFmtId="0" fontId="22" fillId="2" borderId="2" xfId="0" applyFont="1" applyFill="1" applyBorder="1" applyAlignment="1">
      <alignment horizontal="center" vertical="center"/>
    </xf>
    <xf numFmtId="0" fontId="9" fillId="0" borderId="3" xfId="0" applyFont="1" applyBorder="1"/>
    <xf numFmtId="0" fontId="9" fillId="0" borderId="10" xfId="0" applyFont="1" applyBorder="1"/>
    <xf numFmtId="0" fontId="20" fillId="2" borderId="5" xfId="0" applyFont="1" applyFill="1" applyBorder="1" applyAlignment="1">
      <alignment horizontal="center" vertical="center"/>
    </xf>
    <xf numFmtId="0" fontId="21" fillId="0" borderId="6" xfId="0" applyFont="1" applyBorder="1"/>
    <xf numFmtId="0" fontId="21" fillId="0" borderId="9" xfId="0" applyFont="1" applyBorder="1"/>
    <xf numFmtId="0" fontId="7" fillId="6" borderId="17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 applyProtection="1">
      <alignment horizontal="left" vertical="center"/>
      <protection hidden="1"/>
    </xf>
    <xf numFmtId="0" fontId="16" fillId="0" borderId="3" xfId="0" applyFont="1" applyBorder="1" applyProtection="1">
      <protection hidden="1"/>
    </xf>
    <xf numFmtId="0" fontId="16" fillId="0" borderId="10" xfId="0" applyFont="1" applyBorder="1" applyProtection="1">
      <protection hidden="1"/>
    </xf>
    <xf numFmtId="0" fontId="14" fillId="4" borderId="2" xfId="0" applyFont="1" applyFill="1" applyBorder="1" applyAlignment="1" applyProtection="1">
      <alignment horizontal="center" vertical="center"/>
      <protection hidden="1"/>
    </xf>
    <xf numFmtId="0" fontId="17" fillId="0" borderId="10" xfId="0" applyFont="1" applyBorder="1" applyProtection="1">
      <protection hidden="1"/>
    </xf>
    <xf numFmtId="0" fontId="15" fillId="4" borderId="10" xfId="0" applyFont="1" applyFill="1" applyBorder="1" applyAlignment="1" applyProtection="1">
      <alignment horizontal="left" vertical="center" indent="1"/>
      <protection hidden="1"/>
    </xf>
    <xf numFmtId="0" fontId="33" fillId="5" borderId="0" xfId="0" applyFont="1" applyFill="1" applyAlignment="1">
      <alignment horizontal="center" vertical="center"/>
    </xf>
    <xf numFmtId="0" fontId="26" fillId="10" borderId="11" xfId="0" applyFont="1" applyFill="1" applyBorder="1" applyAlignment="1" applyProtection="1">
      <alignment horizontal="center" vertical="center"/>
      <protection hidden="1"/>
    </xf>
    <xf numFmtId="0" fontId="27" fillId="11" borderId="15" xfId="0" applyFont="1" applyFill="1" applyBorder="1" applyProtection="1">
      <protection hidden="1"/>
    </xf>
    <xf numFmtId="0" fontId="26" fillId="10" borderId="12" xfId="0" applyFont="1" applyFill="1" applyBorder="1" applyAlignment="1" applyProtection="1">
      <alignment horizontal="center"/>
      <protection hidden="1"/>
    </xf>
    <xf numFmtId="0" fontId="27" fillId="11" borderId="13" xfId="0" applyFont="1" applyFill="1" applyBorder="1" applyProtection="1">
      <protection hidden="1"/>
    </xf>
    <xf numFmtId="0" fontId="27" fillId="11" borderId="14" xfId="0" applyFont="1" applyFill="1" applyBorder="1" applyProtection="1">
      <protection hidden="1"/>
    </xf>
    <xf numFmtId="0" fontId="26" fillId="10" borderId="17" xfId="0" applyFont="1" applyFill="1" applyBorder="1" applyAlignment="1" applyProtection="1">
      <alignment horizontal="center" wrapText="1"/>
      <protection hidden="1"/>
    </xf>
    <xf numFmtId="0" fontId="27" fillId="11" borderId="17" xfId="0" applyFont="1" applyFill="1" applyBorder="1" applyProtection="1">
      <protection hidden="1"/>
    </xf>
    <xf numFmtId="0" fontId="11" fillId="10" borderId="20" xfId="0" applyFont="1" applyFill="1" applyBorder="1" applyAlignment="1" applyProtection="1">
      <alignment horizontal="center" wrapText="1"/>
      <protection hidden="1"/>
    </xf>
    <xf numFmtId="0" fontId="11" fillId="10" borderId="21" xfId="0" applyFont="1" applyFill="1" applyBorder="1" applyAlignment="1" applyProtection="1">
      <alignment horizontal="center" wrapText="1"/>
      <protection hidden="1"/>
    </xf>
    <xf numFmtId="0" fontId="11" fillId="10" borderId="11" xfId="0" applyFont="1" applyFill="1" applyBorder="1" applyAlignment="1" applyProtection="1">
      <alignment horizontal="center" vertical="center"/>
      <protection hidden="1"/>
    </xf>
    <xf numFmtId="0" fontId="25" fillId="11" borderId="15" xfId="0" applyFont="1" applyFill="1" applyBorder="1" applyProtection="1">
      <protection hidden="1"/>
    </xf>
    <xf numFmtId="0" fontId="11" fillId="10" borderId="12" xfId="0" applyFont="1" applyFill="1" applyBorder="1" applyAlignment="1" applyProtection="1">
      <alignment horizontal="center"/>
      <protection hidden="1"/>
    </xf>
    <xf numFmtId="0" fontId="25" fillId="11" borderId="13" xfId="0" applyFont="1" applyFill="1" applyBorder="1" applyProtection="1">
      <protection hidden="1"/>
    </xf>
    <xf numFmtId="0" fontId="25" fillId="11" borderId="14" xfId="0" applyFont="1" applyFill="1" applyBorder="1" applyProtection="1">
      <protection hidden="1"/>
    </xf>
    <xf numFmtId="0" fontId="11" fillId="10" borderId="17" xfId="0" applyFont="1" applyFill="1" applyBorder="1" applyAlignment="1" applyProtection="1">
      <alignment horizontal="center" wrapText="1"/>
      <protection hidden="1"/>
    </xf>
    <xf numFmtId="0" fontId="25" fillId="11" borderId="17" xfId="0" applyFont="1" applyFill="1" applyBorder="1" applyProtection="1">
      <protection hidden="1"/>
    </xf>
    <xf numFmtId="0" fontId="11" fillId="10" borderId="15" xfId="0" applyFont="1" applyFill="1" applyBorder="1" applyAlignment="1" applyProtection="1">
      <alignment horizontal="center" vertical="center"/>
      <protection hidden="1"/>
    </xf>
    <xf numFmtId="0" fontId="11" fillId="10" borderId="16" xfId="0" applyFont="1" applyFill="1" applyBorder="1" applyAlignment="1" applyProtection="1">
      <alignment horizontal="center"/>
      <protection hidden="1"/>
    </xf>
    <xf numFmtId="0" fontId="11" fillId="10" borderId="13" xfId="0" applyFont="1" applyFill="1" applyBorder="1" applyAlignment="1" applyProtection="1">
      <alignment horizontal="center"/>
      <protection hidden="1"/>
    </xf>
    <xf numFmtId="0" fontId="11" fillId="10" borderId="14" xfId="0" applyFont="1" applyFill="1" applyBorder="1" applyAlignment="1" applyProtection="1">
      <alignment horizontal="center"/>
      <protection hidden="1"/>
    </xf>
    <xf numFmtId="0" fontId="28" fillId="4" borderId="2" xfId="0" applyFont="1" applyFill="1" applyBorder="1" applyAlignment="1" applyProtection="1">
      <alignment horizontal="center" vertical="center"/>
      <protection hidden="1"/>
    </xf>
    <xf numFmtId="0" fontId="29" fillId="0" borderId="3" xfId="0" applyFont="1" applyBorder="1" applyProtection="1">
      <protection hidden="1"/>
    </xf>
    <xf numFmtId="0" fontId="29" fillId="0" borderId="10" xfId="0" applyFont="1" applyBorder="1" applyProtection="1">
      <protection hidden="1"/>
    </xf>
    <xf numFmtId="0" fontId="30" fillId="4" borderId="2" xfId="0" applyFont="1" applyFill="1" applyBorder="1" applyAlignment="1" applyProtection="1">
      <alignment horizontal="center"/>
      <protection hidden="1"/>
    </xf>
    <xf numFmtId="0" fontId="31" fillId="0" borderId="3" xfId="0" applyFont="1" applyBorder="1" applyProtection="1">
      <protection hidden="1"/>
    </xf>
    <xf numFmtId="0" fontId="31" fillId="0" borderId="10" xfId="0" applyFont="1" applyBorder="1" applyProtection="1">
      <protection hidden="1"/>
    </xf>
    <xf numFmtId="0" fontId="34" fillId="12" borderId="17" xfId="0" applyFont="1" applyFill="1" applyBorder="1" applyAlignment="1" applyProtection="1">
      <alignment horizontal="center" vertical="center" wrapText="1"/>
      <protection locked="0"/>
    </xf>
    <xf numFmtId="0" fontId="37" fillId="13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4E18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11</xdr:row>
      <xdr:rowOff>104775</xdr:rowOff>
    </xdr:from>
    <xdr:to>
      <xdr:col>8</xdr:col>
      <xdr:colOff>371475</xdr:colOff>
      <xdr:row>15</xdr:row>
      <xdr:rowOff>52229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D79DEF2-333F-4458-BAA7-52BC803E94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0" y="4352925"/>
          <a:ext cx="1476375" cy="1471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</sheetPr>
  <dimension ref="A1:AA971"/>
  <sheetViews>
    <sheetView tabSelected="1" zoomScaleNormal="100" workbookViewId="0">
      <selection activeCell="B10" sqref="B10"/>
    </sheetView>
  </sheetViews>
  <sheetFormatPr defaultColWidth="0" defaultRowHeight="15" customHeight="1" zeroHeight="1"/>
  <cols>
    <col min="1" max="1" width="9.140625" style="5" customWidth="1"/>
    <col min="2" max="2" width="36.5703125" style="5" customWidth="1"/>
    <col min="3" max="3" width="32.42578125" style="5" customWidth="1"/>
    <col min="4" max="4" width="17.85546875" style="5" customWidth="1"/>
    <col min="5" max="5" width="16.28515625" style="5" customWidth="1"/>
    <col min="6" max="6" width="2.85546875" style="5" customWidth="1"/>
    <col min="7" max="8" width="9.42578125" style="5" customWidth="1"/>
    <col min="9" max="9" width="11" style="7" customWidth="1"/>
    <col min="10" max="10" width="1.7109375" style="7" customWidth="1"/>
    <col min="11" max="20" width="9.140625" style="7" hidden="1" customWidth="1"/>
    <col min="21" max="21" width="2.85546875" style="7" hidden="1" customWidth="1"/>
    <col min="22" max="22" width="8.7109375" style="7" hidden="1" customWidth="1"/>
    <col min="23" max="27" width="8.7109375" style="5" hidden="1" customWidth="1"/>
    <col min="28" max="16384" width="14.42578125" style="5" hidden="1"/>
  </cols>
  <sheetData>
    <row r="1" spans="1:27" ht="34.5" customHeight="1">
      <c r="A1" s="44" t="s">
        <v>54</v>
      </c>
      <c r="B1" s="45"/>
      <c r="C1" s="45"/>
      <c r="D1" s="45"/>
      <c r="E1" s="45"/>
      <c r="F1" s="12"/>
      <c r="G1" s="87" t="s">
        <v>1</v>
      </c>
      <c r="H1" s="87"/>
      <c r="I1" s="87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3"/>
    </row>
    <row r="2" spans="1:27" ht="30" customHeight="1">
      <c r="A2" s="46" t="s">
        <v>0</v>
      </c>
      <c r="B2" s="47"/>
      <c r="C2" s="47"/>
      <c r="D2" s="47"/>
      <c r="E2" s="48"/>
      <c r="F2" s="13"/>
      <c r="G2" s="87"/>
      <c r="H2" s="87"/>
      <c r="I2" s="8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3"/>
    </row>
    <row r="3" spans="1:27" ht="30" customHeight="1">
      <c r="A3" s="49" t="s">
        <v>56</v>
      </c>
      <c r="B3" s="50"/>
      <c r="C3" s="50"/>
      <c r="D3" s="50"/>
      <c r="E3" s="51"/>
      <c r="F3" s="13"/>
      <c r="G3" s="87"/>
      <c r="H3" s="87"/>
      <c r="I3" s="8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3"/>
    </row>
    <row r="4" spans="1:27" ht="37.5">
      <c r="A4" s="24" t="s">
        <v>2</v>
      </c>
      <c r="B4" s="25" t="s">
        <v>3</v>
      </c>
      <c r="C4" s="25" t="s">
        <v>4</v>
      </c>
      <c r="D4" s="26" t="s">
        <v>55</v>
      </c>
      <c r="E4" s="27" t="s">
        <v>48</v>
      </c>
      <c r="F4" s="14"/>
      <c r="G4" s="87"/>
      <c r="H4" s="87"/>
      <c r="I4" s="8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3"/>
      <c r="V4" s="3"/>
      <c r="W4" s="4"/>
      <c r="X4" s="4"/>
      <c r="Y4" s="4"/>
      <c r="Z4" s="4"/>
      <c r="AA4" s="4"/>
    </row>
    <row r="5" spans="1:27" ht="30" customHeight="1">
      <c r="A5" s="28">
        <f t="shared" ref="A5:A34" si="0">IF(B5="","",ROW()-4)</f>
        <v>1</v>
      </c>
      <c r="B5" s="29" t="s">
        <v>5</v>
      </c>
      <c r="C5" s="29" t="s">
        <v>6</v>
      </c>
      <c r="D5" s="30">
        <v>150000</v>
      </c>
      <c r="E5" s="31" t="s">
        <v>49</v>
      </c>
      <c r="F5" s="15"/>
      <c r="G5" s="87"/>
      <c r="H5" s="87"/>
      <c r="I5" s="87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3"/>
      <c r="V5" s="3"/>
      <c r="W5" s="4"/>
      <c r="X5" s="4"/>
      <c r="Y5" s="4"/>
      <c r="Z5" s="4"/>
      <c r="AA5" s="4"/>
    </row>
    <row r="6" spans="1:27" ht="30" customHeight="1">
      <c r="A6" s="28">
        <f t="shared" si="0"/>
        <v>2</v>
      </c>
      <c r="B6" s="29" t="s">
        <v>7</v>
      </c>
      <c r="C6" s="29" t="s">
        <v>52</v>
      </c>
      <c r="D6" s="30">
        <v>92400</v>
      </c>
      <c r="E6" s="31" t="s">
        <v>50</v>
      </c>
      <c r="F6" s="15"/>
      <c r="G6" s="87"/>
      <c r="H6" s="87"/>
      <c r="I6" s="87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3"/>
      <c r="V6" s="3"/>
      <c r="W6" s="4"/>
      <c r="X6" s="4"/>
      <c r="Y6" s="4"/>
      <c r="Z6" s="4"/>
      <c r="AA6" s="4"/>
    </row>
    <row r="7" spans="1:27" ht="30" customHeight="1">
      <c r="A7" s="28">
        <f t="shared" si="0"/>
        <v>3</v>
      </c>
      <c r="B7" s="29" t="s">
        <v>61</v>
      </c>
      <c r="C7" s="29" t="s">
        <v>8</v>
      </c>
      <c r="D7" s="30">
        <v>90000</v>
      </c>
      <c r="E7" s="31" t="s">
        <v>49</v>
      </c>
      <c r="F7" s="15"/>
      <c r="G7" s="87"/>
      <c r="H7" s="87"/>
      <c r="I7" s="87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3"/>
      <c r="V7" s="3"/>
      <c r="W7" s="4"/>
      <c r="X7" s="4"/>
      <c r="Y7" s="4"/>
      <c r="Z7" s="4"/>
      <c r="AA7" s="4"/>
    </row>
    <row r="8" spans="1:27" ht="30" customHeight="1">
      <c r="A8" s="28">
        <f t="shared" si="0"/>
        <v>4</v>
      </c>
      <c r="B8" s="29" t="s">
        <v>9</v>
      </c>
      <c r="C8" s="29" t="s">
        <v>8</v>
      </c>
      <c r="D8" s="30">
        <v>71300</v>
      </c>
      <c r="E8" s="31" t="s">
        <v>51</v>
      </c>
      <c r="F8" s="15"/>
      <c r="G8" s="1"/>
      <c r="H8" s="1"/>
      <c r="I8" s="2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4"/>
      <c r="X8" s="4"/>
      <c r="Y8" s="4"/>
      <c r="Z8" s="4"/>
      <c r="AA8" s="4"/>
    </row>
    <row r="9" spans="1:27" ht="30" customHeight="1">
      <c r="A9" s="28">
        <f t="shared" si="0"/>
        <v>5</v>
      </c>
      <c r="B9" s="29" t="s">
        <v>10</v>
      </c>
      <c r="C9" s="29" t="s">
        <v>8</v>
      </c>
      <c r="D9" s="30">
        <v>80200</v>
      </c>
      <c r="E9" s="31" t="s">
        <v>50</v>
      </c>
      <c r="F9" s="15"/>
      <c r="G9" s="52" t="s">
        <v>60</v>
      </c>
      <c r="H9" s="52"/>
      <c r="I9" s="5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4"/>
      <c r="X9" s="4"/>
      <c r="Y9" s="4"/>
      <c r="Z9" s="4"/>
      <c r="AA9" s="4"/>
    </row>
    <row r="10" spans="1:27" ht="30" customHeight="1">
      <c r="A10" s="28">
        <f t="shared" si="0"/>
        <v>6</v>
      </c>
      <c r="B10" s="29" t="s">
        <v>11</v>
      </c>
      <c r="C10" s="29" t="s">
        <v>8</v>
      </c>
      <c r="D10" s="30">
        <v>65000</v>
      </c>
      <c r="E10" s="31" t="s">
        <v>49</v>
      </c>
      <c r="F10" s="15"/>
      <c r="G10" s="52"/>
      <c r="H10" s="52"/>
      <c r="I10" s="5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4"/>
      <c r="X10" s="4"/>
      <c r="Y10" s="4"/>
      <c r="Z10" s="4"/>
      <c r="AA10" s="4"/>
    </row>
    <row r="11" spans="1:27" ht="30" customHeight="1">
      <c r="A11" s="28">
        <f t="shared" si="0"/>
        <v>7</v>
      </c>
      <c r="B11" s="29" t="s">
        <v>12</v>
      </c>
      <c r="C11" s="29" t="s">
        <v>8</v>
      </c>
      <c r="D11" s="30">
        <v>67000</v>
      </c>
      <c r="E11" s="31" t="s">
        <v>51</v>
      </c>
      <c r="F11" s="15"/>
      <c r="G11" s="52"/>
      <c r="H11" s="52"/>
      <c r="I11" s="52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4"/>
      <c r="X11" s="4"/>
      <c r="Y11" s="4"/>
      <c r="Z11" s="4"/>
      <c r="AA11" s="4"/>
    </row>
    <row r="12" spans="1:27" ht="30" customHeight="1">
      <c r="A12" s="28">
        <f t="shared" si="0"/>
        <v>8</v>
      </c>
      <c r="B12" s="32" t="s">
        <v>13</v>
      </c>
      <c r="C12" s="32" t="s">
        <v>8</v>
      </c>
      <c r="D12" s="33">
        <v>75600</v>
      </c>
      <c r="E12" s="31" t="s">
        <v>49</v>
      </c>
      <c r="F12" s="15"/>
      <c r="G12" s="1"/>
      <c r="H12" s="1"/>
      <c r="I12" s="2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4"/>
      <c r="X12" s="4"/>
      <c r="Y12" s="4"/>
      <c r="Z12" s="4"/>
      <c r="AA12" s="4"/>
    </row>
    <row r="13" spans="1:27" ht="30" customHeight="1">
      <c r="A13" s="28">
        <f t="shared" si="0"/>
        <v>9</v>
      </c>
      <c r="B13" s="32" t="s">
        <v>14</v>
      </c>
      <c r="C13" s="32" t="s">
        <v>8</v>
      </c>
      <c r="D13" s="33">
        <v>77900</v>
      </c>
      <c r="E13" s="31" t="s">
        <v>49</v>
      </c>
      <c r="F13" s="15"/>
      <c r="G13" s="1"/>
      <c r="H13" s="1"/>
      <c r="I13" s="2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4"/>
      <c r="X13" s="4"/>
      <c r="Y13" s="4"/>
      <c r="Z13" s="4"/>
      <c r="AA13" s="4"/>
    </row>
    <row r="14" spans="1:27" ht="30" customHeight="1">
      <c r="A14" s="28">
        <f t="shared" si="0"/>
        <v>10</v>
      </c>
      <c r="B14" s="32" t="s">
        <v>15</v>
      </c>
      <c r="C14" s="32" t="s">
        <v>19</v>
      </c>
      <c r="D14" s="33">
        <v>57300</v>
      </c>
      <c r="E14" s="31" t="s">
        <v>50</v>
      </c>
      <c r="F14" s="15"/>
      <c r="G14" s="1"/>
      <c r="H14" s="1"/>
      <c r="I14" s="2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4"/>
      <c r="X14" s="4"/>
      <c r="Y14" s="4"/>
      <c r="Z14" s="4"/>
      <c r="AA14" s="4"/>
    </row>
    <row r="15" spans="1:27" ht="30" customHeight="1">
      <c r="A15" s="28">
        <f t="shared" si="0"/>
        <v>11</v>
      </c>
      <c r="B15" s="32" t="s">
        <v>16</v>
      </c>
      <c r="C15" s="32" t="s">
        <v>8</v>
      </c>
      <c r="D15" s="33">
        <v>49900</v>
      </c>
      <c r="E15" s="31" t="s">
        <v>51</v>
      </c>
      <c r="F15" s="15"/>
      <c r="G15" s="1"/>
      <c r="H15" s="1"/>
      <c r="I15" s="2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4"/>
      <c r="X15" s="4"/>
      <c r="Y15" s="4"/>
      <c r="Z15" s="4"/>
      <c r="AA15" s="4"/>
    </row>
    <row r="16" spans="1:27" ht="30" customHeight="1">
      <c r="A16" s="28">
        <f t="shared" si="0"/>
        <v>12</v>
      </c>
      <c r="B16" s="32" t="s">
        <v>17</v>
      </c>
      <c r="C16" s="32" t="s">
        <v>8</v>
      </c>
      <c r="D16" s="33">
        <v>49900</v>
      </c>
      <c r="E16" s="31" t="s">
        <v>49</v>
      </c>
      <c r="F16" s="15"/>
      <c r="G16" s="1"/>
      <c r="H16" s="1"/>
      <c r="I16" s="2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4"/>
      <c r="X16" s="4"/>
      <c r="Y16" s="4"/>
      <c r="Z16" s="4"/>
      <c r="AA16" s="4"/>
    </row>
    <row r="17" spans="1:27" ht="30" customHeight="1">
      <c r="A17" s="28">
        <f t="shared" si="0"/>
        <v>13</v>
      </c>
      <c r="B17" s="32" t="s">
        <v>18</v>
      </c>
      <c r="C17" s="32" t="s">
        <v>19</v>
      </c>
      <c r="D17" s="33">
        <v>80200</v>
      </c>
      <c r="E17" s="31" t="s">
        <v>49</v>
      </c>
      <c r="F17" s="16"/>
      <c r="G17" s="86" t="s">
        <v>62</v>
      </c>
      <c r="H17" s="86"/>
      <c r="I17" s="86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4"/>
      <c r="X17" s="4"/>
      <c r="Y17" s="4"/>
      <c r="Z17" s="4"/>
      <c r="AA17" s="4"/>
    </row>
    <row r="18" spans="1:27" ht="30" customHeight="1">
      <c r="A18" s="28">
        <f t="shared" si="0"/>
        <v>14</v>
      </c>
      <c r="B18" s="32" t="s">
        <v>20</v>
      </c>
      <c r="C18" s="32" t="s">
        <v>8</v>
      </c>
      <c r="D18" s="33">
        <v>48400</v>
      </c>
      <c r="E18" s="31" t="s">
        <v>49</v>
      </c>
      <c r="F18" s="16"/>
      <c r="G18" s="86"/>
      <c r="H18" s="86"/>
      <c r="I18" s="86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4"/>
      <c r="X18" s="4"/>
      <c r="Y18" s="4"/>
      <c r="Z18" s="4"/>
      <c r="AA18" s="4"/>
    </row>
    <row r="19" spans="1:27" ht="30" customHeight="1">
      <c r="A19" s="28">
        <f t="shared" si="0"/>
        <v>15</v>
      </c>
      <c r="B19" s="32" t="s">
        <v>21</v>
      </c>
      <c r="C19" s="32" t="s">
        <v>19</v>
      </c>
      <c r="D19" s="33">
        <v>43800</v>
      </c>
      <c r="E19" s="31" t="s">
        <v>50</v>
      </c>
      <c r="F19" s="15"/>
      <c r="G19" s="86"/>
      <c r="H19" s="86"/>
      <c r="I19" s="86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4"/>
      <c r="X19" s="4"/>
      <c r="Y19" s="4"/>
      <c r="Z19" s="4"/>
      <c r="AA19" s="4"/>
    </row>
    <row r="20" spans="1:27" ht="30" customHeight="1">
      <c r="A20" s="28">
        <f t="shared" si="0"/>
        <v>16</v>
      </c>
      <c r="B20" s="32" t="s">
        <v>22</v>
      </c>
      <c r="C20" s="32" t="s">
        <v>19</v>
      </c>
      <c r="D20" s="33">
        <v>53900</v>
      </c>
      <c r="E20" s="31" t="s">
        <v>49</v>
      </c>
      <c r="F20" s="15"/>
      <c r="G20" s="1"/>
      <c r="H20" s="1"/>
      <c r="I20" s="2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4"/>
      <c r="X20" s="4"/>
      <c r="Y20" s="4"/>
      <c r="Z20" s="4"/>
      <c r="AA20" s="4"/>
    </row>
    <row r="21" spans="1:27" ht="30" customHeight="1">
      <c r="A21" s="28">
        <f t="shared" si="0"/>
        <v>17</v>
      </c>
      <c r="B21" s="32" t="s">
        <v>23</v>
      </c>
      <c r="C21" s="32" t="s">
        <v>24</v>
      </c>
      <c r="D21" s="33">
        <v>46100</v>
      </c>
      <c r="E21" s="31" t="s">
        <v>49</v>
      </c>
      <c r="F21" s="15"/>
      <c r="G21" s="1"/>
      <c r="H21" s="1"/>
      <c r="I21" s="2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4"/>
      <c r="X21" s="4"/>
      <c r="Y21" s="4"/>
      <c r="Z21" s="4"/>
      <c r="AA21" s="4"/>
    </row>
    <row r="22" spans="1:27" ht="30" customHeight="1">
      <c r="A22" s="28">
        <f t="shared" si="0"/>
        <v>18</v>
      </c>
      <c r="B22" s="32" t="s">
        <v>25</v>
      </c>
      <c r="C22" s="32" t="s">
        <v>8</v>
      </c>
      <c r="D22" s="33">
        <v>49900</v>
      </c>
      <c r="E22" s="31" t="s">
        <v>50</v>
      </c>
      <c r="F22" s="15"/>
      <c r="G22" s="1"/>
      <c r="H22" s="1"/>
      <c r="I22" s="2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4"/>
      <c r="X22" s="4"/>
      <c r="Y22" s="4"/>
      <c r="Z22" s="4"/>
      <c r="AA22" s="4"/>
    </row>
    <row r="23" spans="1:27" ht="30" customHeight="1">
      <c r="A23" s="28">
        <f t="shared" si="0"/>
        <v>19</v>
      </c>
      <c r="B23" s="32" t="s">
        <v>26</v>
      </c>
      <c r="C23" s="32" t="s">
        <v>8</v>
      </c>
      <c r="D23" s="33">
        <v>49900</v>
      </c>
      <c r="E23" s="31" t="s">
        <v>50</v>
      </c>
      <c r="F23" s="15"/>
      <c r="G23" s="1"/>
      <c r="H23" s="1"/>
      <c r="I23" s="2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4"/>
      <c r="X23" s="4"/>
      <c r="Y23" s="4"/>
      <c r="Z23" s="4"/>
      <c r="AA23" s="4"/>
    </row>
    <row r="24" spans="1:27" ht="30" customHeight="1">
      <c r="A24" s="28">
        <f t="shared" si="0"/>
        <v>20</v>
      </c>
      <c r="B24" s="32" t="s">
        <v>27</v>
      </c>
      <c r="C24" s="32" t="s">
        <v>8</v>
      </c>
      <c r="D24" s="33">
        <v>65000</v>
      </c>
      <c r="E24" s="31" t="s">
        <v>50</v>
      </c>
      <c r="F24" s="15"/>
      <c r="G24" s="1"/>
      <c r="H24" s="1"/>
      <c r="I24" s="2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4"/>
      <c r="X24" s="4"/>
      <c r="Y24" s="4"/>
      <c r="Z24" s="4"/>
      <c r="AA24" s="4"/>
    </row>
    <row r="25" spans="1:27" ht="30" customHeight="1">
      <c r="A25" s="28">
        <f t="shared" si="0"/>
        <v>21</v>
      </c>
      <c r="B25" s="32" t="s">
        <v>28</v>
      </c>
      <c r="C25" s="32" t="s">
        <v>8</v>
      </c>
      <c r="D25" s="33">
        <v>80200</v>
      </c>
      <c r="E25" s="31" t="s">
        <v>50</v>
      </c>
      <c r="F25" s="15"/>
      <c r="G25" s="1"/>
      <c r="H25" s="1"/>
      <c r="I25" s="2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4"/>
      <c r="X25" s="4"/>
      <c r="Y25" s="4"/>
      <c r="Z25" s="4"/>
      <c r="AA25" s="4"/>
    </row>
    <row r="26" spans="1:27" ht="30" customHeight="1">
      <c r="A26" s="28">
        <f t="shared" si="0"/>
        <v>22</v>
      </c>
      <c r="B26" s="32" t="s">
        <v>29</v>
      </c>
      <c r="C26" s="32" t="s">
        <v>8</v>
      </c>
      <c r="D26" s="33">
        <v>80200</v>
      </c>
      <c r="E26" s="31" t="s">
        <v>49</v>
      </c>
      <c r="F26" s="15"/>
      <c r="G26" s="1"/>
      <c r="H26" s="1"/>
      <c r="I26" s="2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4"/>
      <c r="X26" s="4"/>
      <c r="Y26" s="4"/>
      <c r="Z26" s="4"/>
      <c r="AA26" s="4"/>
    </row>
    <row r="27" spans="1:27" ht="30" customHeight="1">
      <c r="A27" s="28">
        <f t="shared" si="0"/>
        <v>23</v>
      </c>
      <c r="B27" s="32" t="s">
        <v>30</v>
      </c>
      <c r="C27" s="32" t="s">
        <v>8</v>
      </c>
      <c r="D27" s="33">
        <v>80200</v>
      </c>
      <c r="E27" s="31" t="s">
        <v>49</v>
      </c>
      <c r="F27" s="15"/>
      <c r="G27" s="1"/>
      <c r="H27" s="1"/>
      <c r="I27" s="2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4"/>
      <c r="X27" s="4"/>
      <c r="Y27" s="4"/>
      <c r="Z27" s="4"/>
      <c r="AA27" s="4"/>
    </row>
    <row r="28" spans="1:27" ht="30" customHeight="1">
      <c r="A28" s="28">
        <f t="shared" si="0"/>
        <v>24</v>
      </c>
      <c r="B28" s="32" t="s">
        <v>31</v>
      </c>
      <c r="C28" s="32" t="s">
        <v>8</v>
      </c>
      <c r="D28" s="33">
        <v>80200</v>
      </c>
      <c r="E28" s="31" t="s">
        <v>49</v>
      </c>
      <c r="F28" s="15"/>
      <c r="G28" s="1"/>
      <c r="H28" s="1"/>
      <c r="I28" s="2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4"/>
      <c r="X28" s="4"/>
      <c r="Y28" s="4"/>
      <c r="Z28" s="4"/>
      <c r="AA28" s="4"/>
    </row>
    <row r="29" spans="1:27" ht="30" customHeight="1">
      <c r="A29" s="28">
        <f t="shared" si="0"/>
        <v>25</v>
      </c>
      <c r="B29" s="32" t="s">
        <v>32</v>
      </c>
      <c r="C29" s="32" t="s">
        <v>8</v>
      </c>
      <c r="D29" s="33">
        <v>80200</v>
      </c>
      <c r="E29" s="31" t="s">
        <v>50</v>
      </c>
      <c r="F29" s="15"/>
      <c r="G29" s="1"/>
      <c r="H29" s="1"/>
      <c r="I29" s="2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4"/>
      <c r="X29" s="4"/>
      <c r="Y29" s="4"/>
      <c r="Z29" s="4"/>
      <c r="AA29" s="4"/>
    </row>
    <row r="30" spans="1:27" ht="30" customHeight="1">
      <c r="A30" s="28">
        <f t="shared" si="0"/>
        <v>26</v>
      </c>
      <c r="B30" s="32" t="s">
        <v>33</v>
      </c>
      <c r="C30" s="32" t="s">
        <v>8</v>
      </c>
      <c r="D30" s="33">
        <v>80200</v>
      </c>
      <c r="E30" s="31" t="s">
        <v>50</v>
      </c>
      <c r="F30" s="15"/>
      <c r="G30" s="1"/>
      <c r="H30" s="1"/>
      <c r="I30" s="2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4"/>
      <c r="X30" s="4"/>
      <c r="Y30" s="4"/>
      <c r="Z30" s="4"/>
      <c r="AA30" s="4"/>
    </row>
    <row r="31" spans="1:27" ht="30" customHeight="1">
      <c r="A31" s="28">
        <f t="shared" si="0"/>
        <v>27</v>
      </c>
      <c r="B31" s="32" t="s">
        <v>34</v>
      </c>
      <c r="C31" s="32" t="s">
        <v>8</v>
      </c>
      <c r="D31" s="33">
        <v>80200</v>
      </c>
      <c r="E31" s="31" t="s">
        <v>50</v>
      </c>
      <c r="F31" s="15"/>
      <c r="G31" s="1"/>
      <c r="H31" s="1"/>
      <c r="I31" s="2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4"/>
      <c r="X31" s="4"/>
      <c r="Y31" s="4"/>
      <c r="Z31" s="4"/>
      <c r="AA31" s="4"/>
    </row>
    <row r="32" spans="1:27" ht="30" customHeight="1">
      <c r="A32" s="28">
        <f t="shared" si="0"/>
        <v>28</v>
      </c>
      <c r="B32" s="32" t="s">
        <v>35</v>
      </c>
      <c r="C32" s="32" t="s">
        <v>8</v>
      </c>
      <c r="D32" s="33">
        <v>80200</v>
      </c>
      <c r="E32" s="31" t="s">
        <v>50</v>
      </c>
      <c r="F32" s="15"/>
      <c r="G32" s="1"/>
      <c r="H32" s="1"/>
      <c r="I32" s="2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4"/>
      <c r="X32" s="4"/>
      <c r="Y32" s="4"/>
      <c r="Z32" s="4"/>
      <c r="AA32" s="4"/>
    </row>
    <row r="33" spans="1:27" ht="29.25" customHeight="1">
      <c r="A33" s="28">
        <f t="shared" si="0"/>
        <v>29</v>
      </c>
      <c r="B33" s="32" t="s">
        <v>36</v>
      </c>
      <c r="C33" s="32" t="s">
        <v>8</v>
      </c>
      <c r="D33" s="33">
        <v>80200</v>
      </c>
      <c r="E33" s="31" t="s">
        <v>50</v>
      </c>
      <c r="F33" s="15"/>
      <c r="G33" s="1"/>
      <c r="H33" s="1"/>
      <c r="I33" s="2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4"/>
      <c r="X33" s="4"/>
      <c r="Y33" s="4"/>
      <c r="Z33" s="4"/>
      <c r="AA33" s="4"/>
    </row>
    <row r="34" spans="1:27" ht="29.25" customHeight="1">
      <c r="A34" s="28">
        <f t="shared" si="0"/>
        <v>30</v>
      </c>
      <c r="B34" s="32" t="s">
        <v>37</v>
      </c>
      <c r="C34" s="32" t="s">
        <v>8</v>
      </c>
      <c r="D34" s="33">
        <v>80200</v>
      </c>
      <c r="E34" s="31" t="s">
        <v>50</v>
      </c>
      <c r="F34" s="15"/>
      <c r="G34" s="1"/>
      <c r="H34" s="1"/>
      <c r="I34" s="2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4"/>
      <c r="X34" s="4"/>
      <c r="Y34" s="4"/>
      <c r="Z34" s="4"/>
      <c r="AA34" s="4"/>
    </row>
    <row r="35" spans="1:27" ht="29.25" customHeight="1">
      <c r="A35" s="28">
        <f t="shared" ref="A35:A36" si="1">IF(B35="","",ROW()-4)</f>
        <v>31</v>
      </c>
      <c r="B35" s="32" t="s">
        <v>57</v>
      </c>
      <c r="C35" s="32" t="s">
        <v>8</v>
      </c>
      <c r="D35" s="33">
        <v>41300</v>
      </c>
      <c r="E35" s="31" t="s">
        <v>50</v>
      </c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1:27" ht="29.25" customHeight="1">
      <c r="A36" s="28">
        <f t="shared" si="1"/>
        <v>32</v>
      </c>
      <c r="B36" s="32" t="s">
        <v>58</v>
      </c>
      <c r="C36" s="32" t="s">
        <v>8</v>
      </c>
      <c r="D36" s="33">
        <v>69000</v>
      </c>
      <c r="E36" s="31" t="s">
        <v>50</v>
      </c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7" ht="15.75" hidden="1" customHeight="1"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7" ht="15.75" hidden="1" customHeight="1"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7" ht="15.75" hidden="1" customHeight="1"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1:27" ht="15.75" hidden="1" customHeight="1"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1:27" ht="15.75" hidden="1" customHeight="1"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1:27" ht="15.75" hidden="1" customHeight="1"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1:27" ht="15.75" hidden="1" customHeight="1"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</row>
    <row r="44" spans="1:27" ht="15.75" hidden="1" customHeight="1"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</row>
    <row r="45" spans="1:27" ht="15.75" hidden="1" customHeight="1"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spans="1:27" ht="15.75" hidden="1" customHeight="1"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</row>
    <row r="47" spans="1:27" ht="15.75" hidden="1" customHeight="1"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 spans="1:27" ht="15.75" hidden="1" customHeight="1"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</row>
    <row r="49" spans="10:21" ht="15.75" hidden="1" customHeight="1"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 spans="10:21" ht="15.75" hidden="1" customHeight="1"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0:21" ht="15.75" hidden="1" customHeight="1"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0:21" ht="15.75" hidden="1" customHeight="1"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0:21" ht="15.75" hidden="1" customHeight="1"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0:21" ht="15.75" hidden="1" customHeight="1"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0:21" ht="15.75" hidden="1" customHeight="1"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0:21" ht="15.75" hidden="1" customHeight="1"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0:21" ht="15.75" hidden="1" customHeight="1"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0:21" ht="15.75" hidden="1" customHeight="1"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0:21" ht="15.75" hidden="1" customHeight="1"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0:21" ht="15.75" hidden="1" customHeight="1"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spans="10:21" ht="15.75" hidden="1" customHeight="1"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spans="10:21" ht="15.75" hidden="1" customHeight="1"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0:21" ht="15.75" hidden="1" customHeight="1"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10:21" ht="15.75" hidden="1" customHeight="1"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65" spans="10:21" ht="15.75" hidden="1" customHeight="1"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</row>
    <row r="66" spans="10:21" ht="15.75" hidden="1" customHeight="1"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</row>
    <row r="67" spans="10:21" ht="15.75" hidden="1" customHeight="1"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</row>
    <row r="68" spans="10:21" ht="15.75" hidden="1" customHeight="1"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</row>
    <row r="69" spans="10:21" ht="15.75" hidden="1" customHeight="1"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 spans="10:21" ht="15.75" hidden="1" customHeight="1"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</row>
    <row r="71" spans="10:21" ht="15.75" hidden="1" customHeight="1"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  <row r="72" spans="10:21" ht="15.75" hidden="1" customHeight="1"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</row>
    <row r="73" spans="10:21" ht="15.75" hidden="1" customHeight="1"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 spans="10:21" ht="15.75" hidden="1" customHeight="1"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</row>
    <row r="75" spans="10:21" ht="15.75" hidden="1" customHeight="1"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</row>
    <row r="76" spans="10:21" ht="15.75" hidden="1" customHeight="1"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 spans="10:21" ht="15.75" hidden="1" customHeight="1"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</row>
    <row r="78" spans="10:21" ht="15.75" hidden="1" customHeight="1"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</row>
    <row r="79" spans="10:21" ht="15.75" hidden="1" customHeight="1"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</row>
    <row r="80" spans="10:21" ht="15.75" hidden="1" customHeight="1"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</row>
    <row r="81" spans="10:21" ht="15.75" hidden="1" customHeight="1"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</row>
    <row r="82" spans="10:21" ht="15.75" hidden="1" customHeight="1"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</row>
    <row r="83" spans="10:21" ht="15.75" hidden="1" customHeight="1"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</row>
    <row r="84" spans="10:21" ht="15.75" hidden="1" customHeight="1"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</row>
    <row r="85" spans="10:21" ht="15.75" hidden="1" customHeight="1"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</row>
    <row r="86" spans="10:21" ht="15.75" hidden="1" customHeight="1"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</row>
    <row r="87" spans="10:21" ht="15.75" hidden="1" customHeight="1"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</row>
    <row r="88" spans="10:21" ht="15.75" hidden="1" customHeight="1"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</row>
    <row r="89" spans="10:21" ht="15.75" hidden="1" customHeight="1"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</row>
    <row r="90" spans="10:21" ht="15.75" hidden="1" customHeight="1"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</row>
    <row r="91" spans="10:21" ht="15.75" hidden="1" customHeight="1"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</row>
    <row r="92" spans="10:21" ht="15.75" hidden="1" customHeight="1"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</row>
    <row r="93" spans="10:21" ht="15.75" hidden="1" customHeight="1"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</row>
    <row r="94" spans="10:21" ht="15.75" hidden="1" customHeight="1"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</row>
    <row r="95" spans="10:21" ht="15.75" hidden="1" customHeight="1"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</row>
    <row r="96" spans="10:21" ht="15.75" hidden="1" customHeight="1"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</row>
    <row r="97" spans="10:21" ht="15.75" hidden="1" customHeight="1"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</row>
    <row r="98" spans="10:21" ht="15.75" hidden="1" customHeight="1"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</row>
    <row r="99" spans="10:21" ht="15.75" hidden="1" customHeight="1"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</row>
    <row r="100" spans="10:21" ht="15.75" hidden="1" customHeight="1"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</row>
    <row r="101" spans="10:21" ht="15.75" hidden="1" customHeight="1"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</row>
    <row r="102" spans="10:21" ht="15.75" hidden="1" customHeight="1"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</row>
    <row r="103" spans="10:21" ht="15.75" hidden="1" customHeight="1"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</row>
    <row r="104" spans="10:21" ht="15.75" hidden="1" customHeight="1"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</row>
    <row r="105" spans="10:21" ht="15.75" hidden="1" customHeight="1"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</row>
    <row r="106" spans="10:21" ht="15.75" hidden="1" customHeight="1"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</row>
    <row r="107" spans="10:21" ht="15.75" hidden="1" customHeight="1"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</row>
    <row r="108" spans="10:21" ht="15.75" hidden="1" customHeight="1"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</row>
    <row r="109" spans="10:21" ht="15.75" hidden="1" customHeight="1"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</row>
    <row r="110" spans="10:21" ht="15.75" hidden="1" customHeight="1"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</row>
    <row r="111" spans="10:21" ht="15.75" hidden="1" customHeight="1"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</row>
    <row r="112" spans="10:21" ht="15.75" hidden="1" customHeight="1"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</row>
    <row r="113" spans="10:21" ht="15.75" hidden="1" customHeight="1"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</row>
    <row r="114" spans="10:21" ht="15.75" hidden="1" customHeight="1"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</row>
    <row r="115" spans="10:21" ht="15.75" hidden="1" customHeight="1"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</row>
    <row r="116" spans="10:21" ht="15.75" hidden="1" customHeight="1"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</row>
    <row r="117" spans="10:21" ht="15.75" hidden="1" customHeight="1"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</row>
    <row r="118" spans="10:21" ht="15.75" hidden="1" customHeight="1"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</row>
    <row r="119" spans="10:21" ht="15.75" hidden="1" customHeight="1"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</row>
    <row r="120" spans="10:21" ht="15.75" hidden="1" customHeight="1"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</row>
    <row r="121" spans="10:21" ht="15.75" hidden="1" customHeight="1"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</row>
    <row r="122" spans="10:21" ht="15.75" hidden="1" customHeight="1"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</row>
    <row r="123" spans="10:21" ht="15.75" hidden="1" customHeight="1"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</row>
    <row r="124" spans="10:21" ht="15.75" hidden="1" customHeight="1"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</row>
    <row r="125" spans="10:21" ht="15.75" hidden="1" customHeight="1"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</row>
    <row r="126" spans="10:21" ht="15.75" hidden="1" customHeight="1"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</row>
    <row r="127" spans="10:21" ht="15.75" hidden="1" customHeight="1"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</row>
    <row r="128" spans="10:21" ht="15.75" hidden="1" customHeight="1"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</row>
    <row r="129" spans="10:21" ht="15.75" hidden="1" customHeight="1"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</row>
    <row r="130" spans="10:21" ht="15.75" hidden="1" customHeight="1"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</row>
    <row r="131" spans="10:21" ht="15.75" hidden="1" customHeight="1"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</row>
    <row r="132" spans="10:21" ht="15.75" hidden="1" customHeight="1"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</row>
    <row r="133" spans="10:21" ht="15.75" hidden="1" customHeight="1"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</row>
    <row r="134" spans="10:21" ht="15.75" hidden="1" customHeight="1"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</row>
    <row r="135" spans="10:21" ht="15.75" hidden="1" customHeight="1"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</row>
    <row r="136" spans="10:21" ht="15.75" hidden="1" customHeight="1"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</row>
    <row r="137" spans="10:21" ht="15.75" hidden="1" customHeight="1"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</row>
    <row r="138" spans="10:21" ht="15.75" hidden="1" customHeight="1"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</row>
    <row r="139" spans="10:21" ht="15.75" hidden="1" customHeight="1"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</row>
    <row r="140" spans="10:21" ht="15.75" hidden="1" customHeight="1"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</row>
    <row r="141" spans="10:21" ht="15.75" hidden="1" customHeight="1"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</row>
    <row r="142" spans="10:21" ht="15.75" hidden="1" customHeight="1"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</row>
    <row r="143" spans="10:21" ht="15.75" hidden="1" customHeight="1"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</row>
    <row r="144" spans="10:21" ht="15.75" hidden="1" customHeight="1"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</row>
    <row r="145" spans="10:21" ht="15.75" hidden="1" customHeight="1"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</row>
    <row r="146" spans="10:21" ht="15.75" hidden="1" customHeight="1"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</row>
    <row r="147" spans="10:21" ht="15.75" hidden="1" customHeight="1"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</row>
    <row r="148" spans="10:21" ht="15.75" hidden="1" customHeight="1"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</row>
    <row r="149" spans="10:21" ht="15.75" hidden="1" customHeight="1"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</row>
    <row r="150" spans="10:21" ht="15.75" hidden="1" customHeight="1"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</row>
    <row r="151" spans="10:21" ht="15.75" hidden="1" customHeight="1"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</row>
    <row r="152" spans="10:21" ht="15.75" hidden="1" customHeight="1"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</row>
    <row r="153" spans="10:21" ht="15.75" hidden="1" customHeight="1"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</row>
    <row r="154" spans="10:21" ht="15.75" hidden="1" customHeight="1"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</row>
    <row r="155" spans="10:21" ht="15.75" hidden="1" customHeight="1"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</row>
    <row r="156" spans="10:21" ht="15.75" hidden="1" customHeight="1"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</row>
    <row r="157" spans="10:21" ht="15.75" hidden="1" customHeight="1"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</row>
    <row r="158" spans="10:21" ht="15.75" hidden="1" customHeight="1"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</row>
    <row r="159" spans="10:21" ht="15.75" hidden="1" customHeight="1"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</row>
    <row r="160" spans="10:21" ht="15.75" hidden="1" customHeight="1"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</row>
    <row r="161" spans="10:21" ht="15.75" hidden="1" customHeight="1"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</row>
    <row r="162" spans="10:21" ht="15.75" hidden="1" customHeight="1"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</row>
    <row r="163" spans="10:21" ht="15.75" hidden="1" customHeight="1"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</row>
    <row r="164" spans="10:21" ht="15.75" hidden="1" customHeight="1"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</row>
    <row r="165" spans="10:21" ht="15.75" hidden="1" customHeight="1"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</row>
    <row r="166" spans="10:21" ht="15.75" hidden="1" customHeight="1"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</row>
    <row r="167" spans="10:21" ht="15.75" hidden="1" customHeight="1"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</row>
    <row r="168" spans="10:21" ht="15.75" hidden="1" customHeight="1"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</row>
    <row r="169" spans="10:21" ht="15.75" hidden="1" customHeight="1"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</row>
    <row r="170" spans="10:21" ht="15.75" hidden="1" customHeight="1"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</row>
    <row r="171" spans="10:21" ht="15.75" hidden="1" customHeight="1"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</row>
    <row r="172" spans="10:21" ht="15.75" hidden="1" customHeight="1"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</row>
    <row r="173" spans="10:21" ht="15.75" hidden="1" customHeight="1"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</row>
    <row r="174" spans="10:21" ht="15.75" hidden="1" customHeight="1"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</row>
    <row r="175" spans="10:21" ht="15.75" hidden="1" customHeight="1"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</row>
    <row r="176" spans="10:21" ht="15.75" hidden="1" customHeight="1"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</row>
    <row r="177" spans="10:21" ht="15.75" hidden="1" customHeight="1"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</row>
    <row r="178" spans="10:21" ht="15.75" hidden="1" customHeight="1"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</row>
    <row r="179" spans="10:21" ht="15.75" hidden="1" customHeight="1"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</row>
    <row r="180" spans="10:21" ht="15.75" hidden="1" customHeight="1"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</row>
    <row r="181" spans="10:21" ht="15.75" hidden="1" customHeight="1"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</row>
    <row r="182" spans="10:21" ht="15.75" hidden="1" customHeight="1"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</row>
    <row r="183" spans="10:21" ht="15.75" hidden="1" customHeight="1"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</row>
    <row r="184" spans="10:21" ht="15.75" hidden="1" customHeight="1"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</row>
    <row r="185" spans="10:21" ht="15.75" hidden="1" customHeight="1"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</row>
    <row r="186" spans="10:21" ht="15.75" hidden="1" customHeight="1"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</row>
    <row r="187" spans="10:21" ht="15.75" hidden="1" customHeight="1"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</row>
    <row r="188" spans="10:21" ht="15.75" hidden="1" customHeight="1"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</row>
    <row r="189" spans="10:21" ht="15.75" hidden="1" customHeight="1"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</row>
    <row r="190" spans="10:21" ht="15.75" hidden="1" customHeight="1"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</row>
    <row r="191" spans="10:21" ht="15.75" hidden="1" customHeight="1"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</row>
    <row r="192" spans="10:21" ht="15.75" hidden="1" customHeight="1"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</row>
    <row r="193" spans="10:21" ht="15.75" hidden="1" customHeight="1"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</row>
    <row r="194" spans="10:21" ht="15.75" hidden="1" customHeight="1"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</row>
    <row r="195" spans="10:21" ht="15.75" hidden="1" customHeight="1"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</row>
    <row r="196" spans="10:21" ht="15.75" hidden="1" customHeight="1"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</row>
    <row r="197" spans="10:21" ht="15.75" hidden="1" customHeight="1"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</row>
    <row r="198" spans="10:21" ht="15.75" hidden="1" customHeight="1"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</row>
    <row r="199" spans="10:21" ht="15.75" hidden="1" customHeight="1"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</row>
    <row r="200" spans="10:21" ht="15.75" hidden="1" customHeight="1"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</row>
    <row r="201" spans="10:21" ht="15.75" hidden="1" customHeight="1"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</row>
    <row r="202" spans="10:21" ht="15.75" hidden="1" customHeight="1"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</row>
    <row r="203" spans="10:21" ht="15.75" hidden="1" customHeight="1"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</row>
    <row r="204" spans="10:21" ht="15.75" hidden="1" customHeight="1"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</row>
    <row r="205" spans="10:21" ht="15.75" hidden="1" customHeight="1"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</row>
    <row r="206" spans="10:21" ht="15.75" hidden="1" customHeight="1"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</row>
    <row r="207" spans="10:21" ht="15.75" hidden="1" customHeight="1"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</row>
    <row r="208" spans="10:21" ht="15.75" hidden="1" customHeight="1"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</row>
    <row r="209" spans="10:21" ht="15.75" hidden="1" customHeight="1"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</row>
    <row r="210" spans="10:21" ht="15.75" hidden="1" customHeight="1"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</row>
    <row r="211" spans="10:21" ht="15.75" hidden="1" customHeight="1"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</row>
    <row r="212" spans="10:21" ht="15.75" hidden="1" customHeight="1"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</row>
    <row r="213" spans="10:21" ht="15.75" hidden="1" customHeight="1"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</row>
    <row r="214" spans="10:21" ht="15.75" hidden="1" customHeight="1"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</row>
    <row r="215" spans="10:21" ht="15.75" hidden="1" customHeight="1"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</row>
    <row r="216" spans="10:21" ht="15.75" hidden="1" customHeight="1"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</row>
    <row r="217" spans="10:21" ht="15.75" hidden="1" customHeight="1"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</row>
    <row r="218" spans="10:21" ht="15.75" hidden="1" customHeight="1"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</row>
    <row r="219" spans="10:21" ht="15.75" hidden="1" customHeight="1"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</row>
    <row r="220" spans="10:21" ht="15.75" hidden="1" customHeight="1"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</row>
    <row r="221" spans="10:21" ht="15.75" hidden="1" customHeight="1"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</row>
    <row r="222" spans="10:21" ht="15.75" hidden="1" customHeight="1"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</row>
    <row r="223" spans="10:21" ht="15.75" hidden="1" customHeight="1"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</row>
    <row r="224" spans="10:21" ht="15.75" hidden="1" customHeight="1"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</row>
    <row r="225" spans="10:21" ht="15.75" hidden="1" customHeight="1"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</row>
    <row r="226" spans="10:21" ht="15.75" hidden="1" customHeight="1"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</row>
    <row r="227" spans="10:21" ht="15.75" hidden="1" customHeight="1"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</row>
    <row r="228" spans="10:21" ht="15.75" hidden="1" customHeight="1"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</row>
    <row r="229" spans="10:21" ht="15.75" hidden="1" customHeight="1"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</row>
    <row r="230" spans="10:21" ht="15.75" hidden="1" customHeight="1"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</row>
    <row r="231" spans="10:21" ht="15.75" hidden="1" customHeight="1"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</row>
    <row r="232" spans="10:21" ht="15.75" hidden="1" customHeight="1"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</row>
    <row r="233" spans="10:21" ht="15.75" hidden="1" customHeight="1"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</row>
    <row r="234" spans="10:21" ht="15.75" hidden="1" customHeight="1"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</row>
    <row r="235" spans="10:21" ht="15.75" hidden="1" customHeight="1"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</row>
    <row r="236" spans="10:21" ht="15.75" hidden="1" customHeight="1"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</row>
    <row r="237" spans="10:21" ht="15.75" hidden="1" customHeight="1"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</row>
    <row r="238" spans="10:21" ht="15.75" hidden="1" customHeight="1"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</row>
    <row r="239" spans="10:21" ht="15.75" hidden="1" customHeight="1"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</row>
    <row r="240" spans="10:21" ht="15.75" hidden="1" customHeight="1"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</row>
    <row r="241" spans="10:21" ht="15.75" hidden="1" customHeight="1"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</row>
    <row r="242" spans="10:21" ht="15.75" hidden="1" customHeight="1"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</row>
    <row r="243" spans="10:21" ht="15.75" hidden="1" customHeight="1"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</row>
    <row r="244" spans="10:21" ht="15.75" hidden="1" customHeight="1"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</row>
    <row r="245" spans="10:21" ht="15.75" hidden="1" customHeight="1"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</row>
    <row r="246" spans="10:21" ht="15.75" hidden="1" customHeight="1"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</row>
    <row r="247" spans="10:21" ht="15.75" hidden="1" customHeight="1"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</row>
    <row r="248" spans="10:21" ht="15.75" hidden="1" customHeight="1"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</row>
    <row r="249" spans="10:21" ht="15.75" hidden="1" customHeight="1"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</row>
    <row r="250" spans="10:21" ht="15.75" hidden="1" customHeight="1"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</row>
    <row r="251" spans="10:21" ht="15.75" hidden="1" customHeight="1"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</row>
    <row r="252" spans="10:21" ht="15.75" hidden="1" customHeight="1"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</row>
    <row r="253" spans="10:21" ht="15.75" hidden="1" customHeight="1"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</row>
    <row r="254" spans="10:21" ht="15.75" hidden="1" customHeight="1"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</row>
    <row r="255" spans="10:21" ht="15.75" hidden="1" customHeight="1"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</row>
    <row r="256" spans="10:21" ht="15.75" hidden="1" customHeight="1"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</row>
    <row r="257" spans="10:21" ht="15.75" hidden="1" customHeight="1"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</row>
    <row r="258" spans="10:21" ht="15.75" hidden="1" customHeight="1"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</row>
    <row r="259" spans="10:21" ht="15.75" hidden="1" customHeight="1"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</row>
    <row r="260" spans="10:21" ht="15.75" hidden="1" customHeight="1"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</row>
    <row r="261" spans="10:21" ht="15.75" hidden="1" customHeight="1"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</row>
    <row r="262" spans="10:21" ht="15.75" hidden="1" customHeight="1"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</row>
    <row r="263" spans="10:21" ht="15.75" hidden="1" customHeight="1"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</row>
    <row r="264" spans="10:21" ht="15.75" hidden="1" customHeight="1"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</row>
    <row r="265" spans="10:21" ht="15.75" hidden="1" customHeight="1"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</row>
    <row r="266" spans="10:21" ht="15.75" hidden="1" customHeight="1"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</row>
    <row r="267" spans="10:21" ht="15.75" hidden="1" customHeight="1"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</row>
    <row r="268" spans="10:21" ht="15.75" hidden="1" customHeight="1"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</row>
    <row r="269" spans="10:21" ht="15.75" hidden="1" customHeight="1"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</row>
    <row r="270" spans="10:21" ht="15.75" hidden="1" customHeight="1"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</row>
    <row r="271" spans="10:21" ht="15.75" hidden="1" customHeight="1"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</row>
    <row r="272" spans="10:21" ht="15.75" hidden="1" customHeight="1"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</row>
    <row r="273" spans="10:21" ht="15.75" hidden="1" customHeight="1"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</row>
    <row r="274" spans="10:21" ht="15.75" hidden="1" customHeight="1"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</row>
    <row r="275" spans="10:21" ht="15.75" hidden="1" customHeight="1"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</row>
    <row r="276" spans="10:21" ht="15.75" hidden="1" customHeight="1"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</row>
    <row r="277" spans="10:21" ht="15.75" hidden="1" customHeight="1"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</row>
    <row r="278" spans="10:21" ht="15.75" hidden="1" customHeight="1"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</row>
    <row r="279" spans="10:21" ht="15.75" hidden="1" customHeight="1"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</row>
    <row r="280" spans="10:21" ht="15.75" hidden="1" customHeight="1"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</row>
    <row r="281" spans="10:21" ht="15.75" hidden="1" customHeight="1"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</row>
    <row r="282" spans="10:21" ht="15.75" hidden="1" customHeight="1"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</row>
    <row r="283" spans="10:21" ht="15.75" hidden="1" customHeight="1"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</row>
    <row r="284" spans="10:21" ht="15.75" hidden="1" customHeight="1"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</row>
    <row r="285" spans="10:21" ht="15.75" hidden="1" customHeight="1"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</row>
    <row r="286" spans="10:21" ht="15.75" hidden="1" customHeight="1"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</row>
    <row r="287" spans="10:21" ht="15.75" hidden="1" customHeight="1"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</row>
    <row r="288" spans="10:21" ht="15.75" hidden="1" customHeight="1"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</row>
    <row r="289" spans="10:21" ht="15.75" hidden="1" customHeight="1"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</row>
    <row r="290" spans="10:21" ht="15.75" hidden="1" customHeight="1"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</row>
    <row r="291" spans="10:21" ht="15.75" hidden="1" customHeight="1"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</row>
    <row r="292" spans="10:21" ht="15.75" hidden="1" customHeight="1"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</row>
    <row r="293" spans="10:21" ht="15.75" hidden="1" customHeight="1"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</row>
    <row r="294" spans="10:21" ht="15.75" hidden="1" customHeight="1"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</row>
    <row r="295" spans="10:21" ht="15.75" hidden="1" customHeight="1"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</row>
    <row r="296" spans="10:21" ht="15.75" hidden="1" customHeight="1"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</row>
    <row r="297" spans="10:21" ht="15.75" hidden="1" customHeight="1"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</row>
    <row r="298" spans="10:21" ht="15.75" hidden="1" customHeight="1"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</row>
    <row r="299" spans="10:21" ht="15.75" hidden="1" customHeight="1"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</row>
    <row r="300" spans="10:21" ht="15.75" hidden="1" customHeight="1"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</row>
    <row r="301" spans="10:21" ht="15.75" hidden="1" customHeight="1"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</row>
    <row r="302" spans="10:21" ht="15.75" hidden="1" customHeight="1"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</row>
    <row r="303" spans="10:21" ht="15.75" hidden="1" customHeight="1"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</row>
    <row r="304" spans="10:21" ht="15.75" hidden="1" customHeight="1"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</row>
    <row r="305" spans="10:21" ht="15.75" hidden="1" customHeight="1"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</row>
    <row r="306" spans="10:21" ht="15.75" hidden="1" customHeight="1"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</row>
    <row r="307" spans="10:21" ht="15.75" hidden="1" customHeight="1"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</row>
    <row r="308" spans="10:21" ht="15.75" hidden="1" customHeight="1"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</row>
    <row r="309" spans="10:21" ht="15.75" hidden="1" customHeight="1"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</row>
    <row r="310" spans="10:21" ht="15.75" hidden="1" customHeight="1"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</row>
    <row r="311" spans="10:21" ht="15.75" hidden="1" customHeight="1"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</row>
    <row r="312" spans="10:21" ht="15.75" hidden="1" customHeight="1"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</row>
    <row r="313" spans="10:21" ht="15.75" hidden="1" customHeight="1"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</row>
    <row r="314" spans="10:21" ht="15.75" hidden="1" customHeight="1"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</row>
    <row r="315" spans="10:21" ht="15.75" hidden="1" customHeight="1"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</row>
    <row r="316" spans="10:21" ht="15.75" hidden="1" customHeight="1"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</row>
    <row r="317" spans="10:21" ht="15.75" hidden="1" customHeight="1"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</row>
    <row r="318" spans="10:21" ht="15.75" hidden="1" customHeight="1"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</row>
    <row r="319" spans="10:21" ht="15.75" hidden="1" customHeight="1"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</row>
    <row r="320" spans="10:21" ht="15.75" hidden="1" customHeight="1"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</row>
    <row r="321" spans="10:21" ht="15.75" hidden="1" customHeight="1"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</row>
    <row r="322" spans="10:21" ht="15.75" hidden="1" customHeight="1"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</row>
    <row r="323" spans="10:21" ht="15.75" hidden="1" customHeight="1"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</row>
    <row r="324" spans="10:21" ht="15.75" hidden="1" customHeight="1"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</row>
    <row r="325" spans="10:21" ht="15.75" hidden="1" customHeight="1"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</row>
    <row r="326" spans="10:21" ht="15.75" hidden="1" customHeight="1"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</row>
    <row r="327" spans="10:21" ht="15.75" hidden="1" customHeight="1"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</row>
    <row r="328" spans="10:21" ht="15.75" hidden="1" customHeight="1"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</row>
    <row r="329" spans="10:21" ht="15.75" hidden="1" customHeight="1"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</row>
    <row r="330" spans="10:21" ht="15.75" hidden="1" customHeight="1"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</row>
    <row r="331" spans="10:21" ht="15.75" hidden="1" customHeight="1"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</row>
    <row r="332" spans="10:21" ht="15.75" hidden="1" customHeight="1"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</row>
    <row r="333" spans="10:21" ht="15.75" hidden="1" customHeight="1"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</row>
    <row r="334" spans="10:21" ht="15.75" hidden="1" customHeight="1"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</row>
    <row r="335" spans="10:21" ht="15.75" hidden="1" customHeight="1"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</row>
    <row r="336" spans="10:21" ht="15.75" hidden="1" customHeight="1"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</row>
    <row r="337" spans="10:21" ht="15.75" hidden="1" customHeight="1"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</row>
    <row r="338" spans="10:21" ht="15.75" hidden="1" customHeight="1"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</row>
    <row r="339" spans="10:21" ht="15.75" hidden="1" customHeight="1"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</row>
    <row r="340" spans="10:21" ht="15.75" hidden="1" customHeight="1"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</row>
    <row r="341" spans="10:21" ht="15.75" hidden="1" customHeight="1"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</row>
    <row r="342" spans="10:21" ht="15.75" hidden="1" customHeight="1"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</row>
    <row r="343" spans="10:21" ht="15.75" hidden="1" customHeight="1"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</row>
    <row r="344" spans="10:21" ht="15.75" hidden="1" customHeight="1"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</row>
    <row r="345" spans="10:21" ht="15.75" hidden="1" customHeight="1"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</row>
    <row r="346" spans="10:21" ht="15.75" hidden="1" customHeight="1"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</row>
    <row r="347" spans="10:21" ht="15.75" hidden="1" customHeight="1"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</row>
    <row r="348" spans="10:21" ht="15.75" hidden="1" customHeight="1"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</row>
    <row r="349" spans="10:21" ht="15.75" hidden="1" customHeight="1"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</row>
    <row r="350" spans="10:21" ht="15.75" hidden="1" customHeight="1"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</row>
    <row r="351" spans="10:21" ht="15.75" hidden="1" customHeight="1"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</row>
    <row r="352" spans="10:21" ht="15.75" hidden="1" customHeight="1"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</row>
    <row r="353" spans="10:21" ht="15.75" hidden="1" customHeight="1"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</row>
    <row r="354" spans="10:21" ht="15.75" hidden="1" customHeight="1"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</row>
    <row r="355" spans="10:21" ht="15.75" hidden="1" customHeight="1"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</row>
    <row r="356" spans="10:21" ht="15.75" hidden="1" customHeight="1"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</row>
    <row r="357" spans="10:21" ht="15.75" hidden="1" customHeight="1"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</row>
    <row r="358" spans="10:21" ht="15.75" hidden="1" customHeight="1"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</row>
    <row r="359" spans="10:21" ht="15.75" hidden="1" customHeight="1"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</row>
    <row r="360" spans="10:21" ht="15.75" hidden="1" customHeight="1"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</row>
    <row r="361" spans="10:21" ht="15.75" hidden="1" customHeight="1"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</row>
    <row r="362" spans="10:21" ht="15.75" hidden="1" customHeight="1"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</row>
    <row r="363" spans="10:21" ht="15.75" hidden="1" customHeight="1"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</row>
    <row r="364" spans="10:21" ht="15.75" hidden="1" customHeight="1"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</row>
    <row r="365" spans="10:21" ht="15.75" hidden="1" customHeight="1"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</row>
    <row r="366" spans="10:21" ht="15.75" hidden="1" customHeight="1"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</row>
    <row r="367" spans="10:21" ht="15.75" hidden="1" customHeight="1"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</row>
    <row r="368" spans="10:21" ht="15.75" hidden="1" customHeight="1"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</row>
    <row r="369" spans="10:21" ht="15.75" hidden="1" customHeight="1"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</row>
    <row r="370" spans="10:21" ht="15.75" hidden="1" customHeight="1"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</row>
    <row r="371" spans="10:21" ht="15.75" hidden="1" customHeight="1"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</row>
    <row r="372" spans="10:21" ht="15.75" hidden="1" customHeight="1"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</row>
    <row r="373" spans="10:21" ht="15.75" hidden="1" customHeight="1"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</row>
    <row r="374" spans="10:21" ht="15.75" hidden="1" customHeight="1"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</row>
    <row r="375" spans="10:21" ht="15.75" hidden="1" customHeight="1"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</row>
    <row r="376" spans="10:21" ht="15.75" hidden="1" customHeight="1"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</row>
    <row r="377" spans="10:21" ht="15.75" hidden="1" customHeight="1"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</row>
    <row r="378" spans="10:21" ht="15.75" hidden="1" customHeight="1"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</row>
    <row r="379" spans="10:21" ht="15.75" hidden="1" customHeight="1"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</row>
    <row r="380" spans="10:21" ht="15.75" hidden="1" customHeight="1"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</row>
    <row r="381" spans="10:21" ht="15.75" hidden="1" customHeight="1"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</row>
    <row r="382" spans="10:21" ht="15.75" hidden="1" customHeight="1"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</row>
    <row r="383" spans="10:21" ht="15.75" hidden="1" customHeight="1"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</row>
    <row r="384" spans="10:21" ht="15.75" hidden="1" customHeight="1"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</row>
    <row r="385" spans="10:21" ht="15.75" hidden="1" customHeight="1"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</row>
    <row r="386" spans="10:21" ht="15.75" hidden="1" customHeight="1"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</row>
    <row r="387" spans="10:21" ht="15.75" hidden="1" customHeight="1"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</row>
    <row r="388" spans="10:21" ht="15.75" hidden="1" customHeight="1"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</row>
    <row r="389" spans="10:21" ht="15.75" hidden="1" customHeight="1"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</row>
    <row r="390" spans="10:21" ht="15.75" hidden="1" customHeight="1"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</row>
    <row r="391" spans="10:21" ht="15.75" hidden="1" customHeight="1"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</row>
    <row r="392" spans="10:21" ht="15.75" hidden="1" customHeight="1"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</row>
    <row r="393" spans="10:21" ht="15.75" hidden="1" customHeight="1"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</row>
    <row r="394" spans="10:21" ht="15.75" hidden="1" customHeight="1"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</row>
    <row r="395" spans="10:21" ht="15.75" hidden="1" customHeight="1"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</row>
    <row r="396" spans="10:21" ht="15.75" hidden="1" customHeight="1"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</row>
    <row r="397" spans="10:21" ht="15.75" hidden="1" customHeight="1"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</row>
    <row r="398" spans="10:21" ht="15.75" hidden="1" customHeight="1"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</row>
    <row r="399" spans="10:21" ht="15.75" hidden="1" customHeight="1"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</row>
    <row r="400" spans="10:21" ht="15.75" hidden="1" customHeight="1"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</row>
    <row r="401" spans="10:21" ht="15.75" hidden="1" customHeight="1"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</row>
    <row r="402" spans="10:21" ht="15.75" hidden="1" customHeight="1"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</row>
    <row r="403" spans="10:21" ht="15.75" hidden="1" customHeight="1"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</row>
    <row r="404" spans="10:21" ht="15.75" hidden="1" customHeight="1"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</row>
    <row r="405" spans="10:21" ht="15.75" hidden="1" customHeight="1"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</row>
    <row r="406" spans="10:21" ht="15.75" hidden="1" customHeight="1"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</row>
    <row r="407" spans="10:21" ht="15.75" hidden="1" customHeight="1"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</row>
    <row r="408" spans="10:21" ht="15.75" hidden="1" customHeight="1"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</row>
    <row r="409" spans="10:21" ht="15.75" hidden="1" customHeight="1"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</row>
    <row r="410" spans="10:21" ht="15.75" hidden="1" customHeight="1"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</row>
    <row r="411" spans="10:21" ht="15.75" hidden="1" customHeight="1"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</row>
    <row r="412" spans="10:21" ht="15.75" hidden="1" customHeight="1"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</row>
    <row r="413" spans="10:21" ht="15.75" hidden="1" customHeight="1"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</row>
    <row r="414" spans="10:21" ht="15.75" hidden="1" customHeight="1"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</row>
    <row r="415" spans="10:21" ht="15.75" hidden="1" customHeight="1"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</row>
    <row r="416" spans="10:21" ht="15.75" hidden="1" customHeight="1"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</row>
    <row r="417" spans="10:21" ht="15.75" hidden="1" customHeight="1"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</row>
    <row r="418" spans="10:21" ht="15.75" hidden="1" customHeight="1"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</row>
    <row r="419" spans="10:21" ht="15.75" hidden="1" customHeight="1"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</row>
    <row r="420" spans="10:21" ht="15.75" hidden="1" customHeight="1"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</row>
    <row r="421" spans="10:21" ht="15.75" hidden="1" customHeight="1"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</row>
    <row r="422" spans="10:21" ht="15.75" hidden="1" customHeight="1"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</row>
    <row r="423" spans="10:21" ht="15.75" hidden="1" customHeight="1"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</row>
    <row r="424" spans="10:21" ht="15.75" hidden="1" customHeight="1"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</row>
    <row r="425" spans="10:21" ht="15.75" hidden="1" customHeight="1"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</row>
    <row r="426" spans="10:21" ht="15.75" hidden="1" customHeight="1"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</row>
    <row r="427" spans="10:21" ht="15.75" hidden="1" customHeight="1"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</row>
    <row r="428" spans="10:21" ht="15.75" hidden="1" customHeight="1"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</row>
    <row r="429" spans="10:21" ht="15.75" hidden="1" customHeight="1"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</row>
    <row r="430" spans="10:21" ht="15.75" hidden="1" customHeight="1"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</row>
    <row r="431" spans="10:21" ht="15.75" hidden="1" customHeight="1"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</row>
    <row r="432" spans="10:21" ht="15.75" hidden="1" customHeight="1"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</row>
    <row r="433" spans="10:21" ht="15.75" hidden="1" customHeight="1"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</row>
    <row r="434" spans="10:21" ht="15.75" hidden="1" customHeight="1"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</row>
    <row r="435" spans="10:21" ht="15.75" hidden="1" customHeight="1"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</row>
    <row r="436" spans="10:21" ht="15.75" hidden="1" customHeight="1"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</row>
    <row r="437" spans="10:21" ht="15.75" hidden="1" customHeight="1"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</row>
    <row r="438" spans="10:21" ht="15.75" hidden="1" customHeight="1"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</row>
    <row r="439" spans="10:21" ht="15.75" hidden="1" customHeight="1"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</row>
    <row r="440" spans="10:21" ht="15.75" hidden="1" customHeight="1"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</row>
    <row r="441" spans="10:21" ht="15.75" hidden="1" customHeight="1"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</row>
    <row r="442" spans="10:21" ht="15.75" hidden="1" customHeight="1"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</row>
    <row r="443" spans="10:21" ht="15.75" hidden="1" customHeight="1"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</row>
    <row r="444" spans="10:21" ht="15.75" hidden="1" customHeight="1"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</row>
    <row r="445" spans="10:21" ht="15.75" hidden="1" customHeight="1"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</row>
    <row r="446" spans="10:21" ht="15.75" hidden="1" customHeight="1"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</row>
    <row r="447" spans="10:21" ht="15.75" hidden="1" customHeight="1"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</row>
    <row r="448" spans="10:21" ht="15.75" hidden="1" customHeight="1"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</row>
    <row r="449" spans="10:21" ht="15.75" hidden="1" customHeight="1"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</row>
    <row r="450" spans="10:21" ht="15.75" hidden="1" customHeight="1"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</row>
    <row r="451" spans="10:21" ht="15.75" hidden="1" customHeight="1"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</row>
    <row r="452" spans="10:21" ht="15.75" hidden="1" customHeight="1"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</row>
    <row r="453" spans="10:21" ht="15.75" hidden="1" customHeight="1"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</row>
    <row r="454" spans="10:21" ht="15.75" hidden="1" customHeight="1"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</row>
    <row r="455" spans="10:21" ht="15.75" hidden="1" customHeight="1"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</row>
    <row r="456" spans="10:21" ht="15.75" hidden="1" customHeight="1"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</row>
    <row r="457" spans="10:21" ht="15.75" hidden="1" customHeight="1"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</row>
    <row r="458" spans="10:21" ht="15.75" hidden="1" customHeight="1"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</row>
    <row r="459" spans="10:21" ht="15.75" hidden="1" customHeight="1"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</row>
    <row r="460" spans="10:21" ht="15.75" hidden="1" customHeight="1"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</row>
    <row r="461" spans="10:21" ht="15.75" hidden="1" customHeight="1"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</row>
    <row r="462" spans="10:21" ht="15.75" hidden="1" customHeight="1"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</row>
    <row r="463" spans="10:21" ht="15.75" hidden="1" customHeight="1"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</row>
    <row r="464" spans="10:21" ht="15.75" hidden="1" customHeight="1"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</row>
    <row r="465" spans="10:21" ht="15.75" hidden="1" customHeight="1"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</row>
    <row r="466" spans="10:21" ht="15.75" hidden="1" customHeight="1"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</row>
    <row r="467" spans="10:21" ht="15.75" hidden="1" customHeight="1"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</row>
    <row r="468" spans="10:21" ht="15.75" hidden="1" customHeight="1"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</row>
    <row r="469" spans="10:21" ht="15.75" hidden="1" customHeight="1"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</row>
    <row r="470" spans="10:21" ht="15.75" hidden="1" customHeight="1"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</row>
    <row r="471" spans="10:21" ht="15.75" hidden="1" customHeight="1"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</row>
    <row r="472" spans="10:21" ht="15.75" hidden="1" customHeight="1"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</row>
    <row r="473" spans="10:21" ht="15.75" hidden="1" customHeight="1"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</row>
    <row r="474" spans="10:21" ht="15.75" hidden="1" customHeight="1"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</row>
    <row r="475" spans="10:21" ht="15.75" hidden="1" customHeight="1"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</row>
    <row r="476" spans="10:21" ht="15.75" hidden="1" customHeight="1"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</row>
    <row r="477" spans="10:21" ht="15.75" hidden="1" customHeight="1"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</row>
    <row r="478" spans="10:21" ht="15.75" hidden="1" customHeight="1"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</row>
    <row r="479" spans="10:21" ht="15.75" hidden="1" customHeight="1"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</row>
    <row r="480" spans="10:21" ht="15.75" hidden="1" customHeight="1"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</row>
    <row r="481" spans="10:21" ht="15.75" hidden="1" customHeight="1"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</row>
    <row r="482" spans="10:21" ht="15.75" hidden="1" customHeight="1"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</row>
    <row r="483" spans="10:21" ht="15.75" hidden="1" customHeight="1"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</row>
    <row r="484" spans="10:21" ht="15.75" hidden="1" customHeight="1"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</row>
    <row r="485" spans="10:21" ht="15.75" hidden="1" customHeight="1"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</row>
    <row r="486" spans="10:21" ht="15.75" hidden="1" customHeight="1"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</row>
    <row r="487" spans="10:21" ht="15.75" hidden="1" customHeight="1"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</row>
    <row r="488" spans="10:21" ht="15.75" hidden="1" customHeight="1"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</row>
    <row r="489" spans="10:21" ht="15.75" hidden="1" customHeight="1"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</row>
    <row r="490" spans="10:21" ht="15.75" hidden="1" customHeight="1"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</row>
    <row r="491" spans="10:21" ht="15.75" hidden="1" customHeight="1"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</row>
    <row r="492" spans="10:21" ht="15.75" hidden="1" customHeight="1"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</row>
    <row r="493" spans="10:21" ht="15.75" hidden="1" customHeight="1"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</row>
    <row r="494" spans="10:21" ht="15.75" hidden="1" customHeight="1"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</row>
    <row r="495" spans="10:21" ht="15.75" hidden="1" customHeight="1"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</row>
    <row r="496" spans="10:21" ht="15.75" hidden="1" customHeight="1"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</row>
    <row r="497" spans="10:21" ht="15.75" hidden="1" customHeight="1"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</row>
    <row r="498" spans="10:21" ht="15.75" hidden="1" customHeight="1"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</row>
    <row r="499" spans="10:21" ht="15.75" hidden="1" customHeight="1"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</row>
    <row r="500" spans="10:21" ht="15.75" hidden="1" customHeight="1"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</row>
    <row r="501" spans="10:21" ht="15.75" hidden="1" customHeight="1"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</row>
    <row r="502" spans="10:21" ht="15.75" hidden="1" customHeight="1"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</row>
    <row r="503" spans="10:21" ht="15.75" hidden="1" customHeight="1"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</row>
    <row r="504" spans="10:21" ht="15.75" hidden="1" customHeight="1"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</row>
    <row r="505" spans="10:21" ht="15.75" hidden="1" customHeight="1"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</row>
    <row r="506" spans="10:21" ht="15.75" hidden="1" customHeight="1"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</row>
    <row r="507" spans="10:21" ht="15.75" hidden="1" customHeight="1"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</row>
    <row r="508" spans="10:21" ht="15.75" hidden="1" customHeight="1"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</row>
    <row r="509" spans="10:21" ht="15.75" hidden="1" customHeight="1"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</row>
    <row r="510" spans="10:21" ht="15.75" hidden="1" customHeight="1"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</row>
    <row r="511" spans="10:21" ht="15.75" hidden="1" customHeight="1"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</row>
    <row r="512" spans="10:21" ht="15.75" hidden="1" customHeight="1"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</row>
    <row r="513" spans="10:21" ht="15.75" hidden="1" customHeight="1"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</row>
    <row r="514" spans="10:21" ht="15.75" hidden="1" customHeight="1"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</row>
    <row r="515" spans="10:21" ht="15.75" hidden="1" customHeight="1"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</row>
    <row r="516" spans="10:21" ht="15.75" hidden="1" customHeight="1"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</row>
    <row r="517" spans="10:21" ht="15.75" hidden="1" customHeight="1"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</row>
    <row r="518" spans="10:21" ht="15.75" hidden="1" customHeight="1"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</row>
    <row r="519" spans="10:21" ht="15.75" hidden="1" customHeight="1"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</row>
    <row r="520" spans="10:21" ht="15.75" hidden="1" customHeight="1"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</row>
    <row r="521" spans="10:21" ht="15.75" hidden="1" customHeight="1"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</row>
    <row r="522" spans="10:21" ht="15.75" hidden="1" customHeight="1"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</row>
    <row r="523" spans="10:21" ht="15.75" hidden="1" customHeight="1"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</row>
    <row r="524" spans="10:21" ht="15.75" hidden="1" customHeight="1"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</row>
    <row r="525" spans="10:21" ht="15.75" hidden="1" customHeight="1"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</row>
    <row r="526" spans="10:21" ht="15.75" hidden="1" customHeight="1"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</row>
    <row r="527" spans="10:21" ht="15.75" hidden="1" customHeight="1"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</row>
    <row r="528" spans="10:21" ht="15.75" hidden="1" customHeight="1"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</row>
    <row r="529" spans="10:21" ht="15.75" hidden="1" customHeight="1"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</row>
    <row r="530" spans="10:21" ht="15.75" hidden="1" customHeight="1"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</row>
    <row r="531" spans="10:21" ht="15.75" hidden="1" customHeight="1"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</row>
    <row r="532" spans="10:21" ht="15.75" hidden="1" customHeight="1"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</row>
    <row r="533" spans="10:21" ht="15.75" hidden="1" customHeight="1"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</row>
    <row r="534" spans="10:21" ht="15.75" hidden="1" customHeight="1"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</row>
    <row r="535" spans="10:21" ht="15.75" hidden="1" customHeight="1"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</row>
    <row r="536" spans="10:21" ht="15.75" hidden="1" customHeight="1"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</row>
    <row r="537" spans="10:21" ht="15.75" hidden="1" customHeight="1"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</row>
    <row r="538" spans="10:21" ht="15.75" hidden="1" customHeight="1"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</row>
    <row r="539" spans="10:21" ht="15.75" hidden="1" customHeight="1"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</row>
    <row r="540" spans="10:21" ht="15.75" hidden="1" customHeight="1"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</row>
    <row r="541" spans="10:21" ht="15.75" hidden="1" customHeight="1"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</row>
    <row r="542" spans="10:21" ht="15.75" hidden="1" customHeight="1"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</row>
    <row r="543" spans="10:21" ht="15.75" hidden="1" customHeight="1"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</row>
    <row r="544" spans="10:21" ht="15.75" hidden="1" customHeight="1"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</row>
    <row r="545" spans="10:21" ht="15.75" hidden="1" customHeight="1"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</row>
    <row r="546" spans="10:21" ht="15.75" hidden="1" customHeight="1"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</row>
    <row r="547" spans="10:21" ht="15.75" hidden="1" customHeight="1"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</row>
    <row r="548" spans="10:21" ht="15.75" hidden="1" customHeight="1"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</row>
    <row r="549" spans="10:21" ht="15.75" hidden="1" customHeight="1"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</row>
    <row r="550" spans="10:21" ht="15.75" hidden="1" customHeight="1"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</row>
    <row r="551" spans="10:21" ht="15.75" hidden="1" customHeight="1"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</row>
    <row r="552" spans="10:21" ht="15.75" hidden="1" customHeight="1"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</row>
    <row r="553" spans="10:21" ht="15.75" hidden="1" customHeight="1"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</row>
    <row r="554" spans="10:21" ht="15.75" hidden="1" customHeight="1"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</row>
    <row r="555" spans="10:21" ht="15.75" hidden="1" customHeight="1"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</row>
    <row r="556" spans="10:21" ht="15.75" hidden="1" customHeight="1"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</row>
    <row r="557" spans="10:21" ht="15.75" hidden="1" customHeight="1"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</row>
    <row r="558" spans="10:21" ht="15.75" hidden="1" customHeight="1"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</row>
    <row r="559" spans="10:21" ht="15.75" hidden="1" customHeight="1"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</row>
    <row r="560" spans="10:21" ht="15.75" hidden="1" customHeight="1"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</row>
    <row r="561" spans="10:21" ht="15.75" hidden="1" customHeight="1"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</row>
    <row r="562" spans="10:21" ht="15.75" hidden="1" customHeight="1"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</row>
    <row r="563" spans="10:21" ht="15.75" hidden="1" customHeight="1"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</row>
    <row r="564" spans="10:21" ht="15.75" hidden="1" customHeight="1"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</row>
    <row r="565" spans="10:21" ht="15.75" hidden="1" customHeight="1"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</row>
    <row r="566" spans="10:21" ht="15.75" hidden="1" customHeight="1"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</row>
    <row r="567" spans="10:21" ht="15.75" hidden="1" customHeight="1"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</row>
    <row r="568" spans="10:21" ht="15.75" hidden="1" customHeight="1"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</row>
    <row r="569" spans="10:21" ht="15.75" hidden="1" customHeight="1"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</row>
    <row r="570" spans="10:21" ht="15.75" hidden="1" customHeight="1"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</row>
    <row r="571" spans="10:21" ht="15.75" hidden="1" customHeight="1"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</row>
    <row r="572" spans="10:21" ht="15.75" hidden="1" customHeight="1"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</row>
    <row r="573" spans="10:21" ht="15.75" hidden="1" customHeight="1"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</row>
    <row r="574" spans="10:21" ht="15.75" hidden="1" customHeight="1"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</row>
    <row r="575" spans="10:21" ht="15.75" hidden="1" customHeight="1"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</row>
    <row r="576" spans="10:21" ht="15.75" hidden="1" customHeight="1"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</row>
    <row r="577" spans="10:21" ht="15.75" hidden="1" customHeight="1"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</row>
    <row r="578" spans="10:21" ht="15.75" hidden="1" customHeight="1"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</row>
    <row r="579" spans="10:21" ht="15.75" hidden="1" customHeight="1"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</row>
    <row r="580" spans="10:21" ht="15.75" hidden="1" customHeight="1"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</row>
    <row r="581" spans="10:21" ht="15.75" hidden="1" customHeight="1"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</row>
    <row r="582" spans="10:21" ht="15.75" hidden="1" customHeight="1"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</row>
    <row r="583" spans="10:21" ht="15.75" hidden="1" customHeight="1"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</row>
    <row r="584" spans="10:21" ht="15.75" hidden="1" customHeight="1"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</row>
    <row r="585" spans="10:21" ht="15.75" hidden="1" customHeight="1"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</row>
    <row r="586" spans="10:21" ht="15.75" hidden="1" customHeight="1"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</row>
    <row r="587" spans="10:21" ht="15.75" hidden="1" customHeight="1"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</row>
    <row r="588" spans="10:21" ht="15.75" hidden="1" customHeight="1"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</row>
    <row r="589" spans="10:21" ht="15.75" hidden="1" customHeight="1"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</row>
    <row r="590" spans="10:21" ht="15.75" hidden="1" customHeight="1"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</row>
    <row r="591" spans="10:21" ht="15.75" hidden="1" customHeight="1"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</row>
    <row r="592" spans="10:21" ht="15.75" hidden="1" customHeight="1"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</row>
    <row r="593" spans="10:21" ht="15.75" hidden="1" customHeight="1"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</row>
    <row r="594" spans="10:21" ht="15.75" hidden="1" customHeight="1"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</row>
    <row r="595" spans="10:21" ht="15.75" hidden="1" customHeight="1"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</row>
    <row r="596" spans="10:21" ht="15.75" hidden="1" customHeight="1"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</row>
    <row r="597" spans="10:21" ht="15.75" hidden="1" customHeight="1"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</row>
    <row r="598" spans="10:21" ht="15.75" hidden="1" customHeight="1"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</row>
    <row r="599" spans="10:21" ht="15.75" hidden="1" customHeight="1"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</row>
    <row r="600" spans="10:21" ht="15.75" hidden="1" customHeight="1"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</row>
    <row r="601" spans="10:21" ht="15.75" hidden="1" customHeight="1"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</row>
    <row r="602" spans="10:21" ht="15.75" hidden="1" customHeight="1"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</row>
    <row r="603" spans="10:21" ht="15.75" hidden="1" customHeight="1"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</row>
    <row r="604" spans="10:21" ht="15.75" hidden="1" customHeight="1"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</row>
    <row r="605" spans="10:21" ht="15.75" hidden="1" customHeight="1"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</row>
    <row r="606" spans="10:21" ht="15.75" hidden="1" customHeight="1"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</row>
    <row r="607" spans="10:21" ht="15.75" hidden="1" customHeight="1"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</row>
    <row r="608" spans="10:21" ht="15.75" hidden="1" customHeight="1"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</row>
    <row r="609" spans="10:21" ht="15.75" hidden="1" customHeight="1"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</row>
    <row r="610" spans="10:21" ht="15.75" hidden="1" customHeight="1"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</row>
    <row r="611" spans="10:21" ht="15.75" hidden="1" customHeight="1"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</row>
    <row r="612" spans="10:21" ht="15.75" hidden="1" customHeight="1"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</row>
    <row r="613" spans="10:21" ht="15.75" hidden="1" customHeight="1"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</row>
    <row r="614" spans="10:21" ht="15.75" hidden="1" customHeight="1"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</row>
    <row r="615" spans="10:21" ht="15.75" hidden="1" customHeight="1"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</row>
    <row r="616" spans="10:21" ht="15.75" hidden="1" customHeight="1"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</row>
    <row r="617" spans="10:21" ht="15.75" hidden="1" customHeight="1"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</row>
    <row r="618" spans="10:21" ht="15.75" hidden="1" customHeight="1"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</row>
    <row r="619" spans="10:21" ht="15.75" hidden="1" customHeight="1"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</row>
    <row r="620" spans="10:21" ht="15.75" hidden="1" customHeight="1"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</row>
    <row r="621" spans="10:21" ht="15.75" hidden="1" customHeight="1"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</row>
    <row r="622" spans="10:21" ht="15.75" hidden="1" customHeight="1"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</row>
    <row r="623" spans="10:21" ht="15.75" hidden="1" customHeight="1"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</row>
    <row r="624" spans="10:21" ht="15.75" hidden="1" customHeight="1"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</row>
    <row r="625" spans="10:21" ht="15.75" hidden="1" customHeight="1"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</row>
    <row r="626" spans="10:21" ht="15.75" hidden="1" customHeight="1"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</row>
    <row r="627" spans="10:21" ht="15.75" hidden="1" customHeight="1"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</row>
    <row r="628" spans="10:21" ht="15.75" hidden="1" customHeight="1"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</row>
    <row r="629" spans="10:21" ht="15.75" hidden="1" customHeight="1"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</row>
    <row r="630" spans="10:21" ht="15.75" hidden="1" customHeight="1"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</row>
    <row r="631" spans="10:21" ht="15.75" hidden="1" customHeight="1"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</row>
    <row r="632" spans="10:21" ht="15.75" hidden="1" customHeight="1"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</row>
    <row r="633" spans="10:21" ht="15.75" hidden="1" customHeight="1"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</row>
    <row r="634" spans="10:21" ht="15.75" hidden="1" customHeight="1"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</row>
    <row r="635" spans="10:21" ht="15.75" hidden="1" customHeight="1"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</row>
    <row r="636" spans="10:21" ht="15.75" hidden="1" customHeight="1"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</row>
    <row r="637" spans="10:21" ht="15.75" hidden="1" customHeight="1"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</row>
    <row r="638" spans="10:21" ht="15.75" hidden="1" customHeight="1"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</row>
    <row r="639" spans="10:21" ht="15.75" hidden="1" customHeight="1"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</row>
    <row r="640" spans="10:21" ht="15.75" hidden="1" customHeight="1"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</row>
    <row r="641" spans="10:21" ht="15.75" hidden="1" customHeight="1"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</row>
    <row r="642" spans="10:21" ht="15.75" hidden="1" customHeight="1"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</row>
    <row r="643" spans="10:21" ht="15.75" hidden="1" customHeight="1"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</row>
    <row r="644" spans="10:21" ht="15.75" hidden="1" customHeight="1"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</row>
    <row r="645" spans="10:21" ht="15.75" hidden="1" customHeight="1"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</row>
    <row r="646" spans="10:21" ht="15.75" hidden="1" customHeight="1"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</row>
    <row r="647" spans="10:21" ht="15.75" hidden="1" customHeight="1"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</row>
    <row r="648" spans="10:21" ht="15.75" hidden="1" customHeight="1"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</row>
    <row r="649" spans="10:21" ht="15.75" hidden="1" customHeight="1"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</row>
    <row r="650" spans="10:21" ht="15.75" hidden="1" customHeight="1"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</row>
    <row r="651" spans="10:21" ht="15.75" hidden="1" customHeight="1"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</row>
    <row r="652" spans="10:21" ht="15.75" hidden="1" customHeight="1"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</row>
    <row r="653" spans="10:21" ht="15.75" hidden="1" customHeight="1"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</row>
    <row r="654" spans="10:21" ht="15.75" hidden="1" customHeight="1"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</row>
    <row r="655" spans="10:21" ht="15.75" hidden="1" customHeight="1"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</row>
    <row r="656" spans="10:21" ht="15.75" hidden="1" customHeight="1"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</row>
    <row r="657" spans="10:21" ht="15.75" hidden="1" customHeight="1"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</row>
    <row r="658" spans="10:21" ht="15.75" hidden="1" customHeight="1"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</row>
    <row r="659" spans="10:21" ht="15.75" hidden="1" customHeight="1"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</row>
    <row r="660" spans="10:21" ht="15.75" hidden="1" customHeight="1"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</row>
    <row r="661" spans="10:21" ht="15.75" hidden="1" customHeight="1"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</row>
    <row r="662" spans="10:21" ht="15.75" hidden="1" customHeight="1"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</row>
    <row r="663" spans="10:21" ht="15.75" hidden="1" customHeight="1"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</row>
    <row r="664" spans="10:21" ht="15.75" hidden="1" customHeight="1"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</row>
    <row r="665" spans="10:21" ht="15.75" hidden="1" customHeight="1"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</row>
    <row r="666" spans="10:21" ht="15.75" hidden="1" customHeight="1"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</row>
    <row r="667" spans="10:21" ht="15.75" hidden="1" customHeight="1"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</row>
    <row r="668" spans="10:21" ht="15.75" hidden="1" customHeight="1"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</row>
    <row r="669" spans="10:21" ht="15.75" hidden="1" customHeight="1"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</row>
    <row r="670" spans="10:21" ht="15.75" hidden="1" customHeight="1"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</row>
    <row r="671" spans="10:21" ht="15.75" hidden="1" customHeight="1"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</row>
    <row r="672" spans="10:21" ht="15.75" hidden="1" customHeight="1"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</row>
    <row r="673" spans="10:21" ht="15.75" hidden="1" customHeight="1"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</row>
    <row r="674" spans="10:21" ht="15.75" hidden="1" customHeight="1"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</row>
    <row r="675" spans="10:21" ht="15.75" hidden="1" customHeight="1"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</row>
    <row r="676" spans="10:21" ht="15.75" hidden="1" customHeight="1"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</row>
    <row r="677" spans="10:21" ht="15.75" hidden="1" customHeight="1"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</row>
    <row r="678" spans="10:21" ht="15.75" hidden="1" customHeight="1"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</row>
    <row r="679" spans="10:21" ht="15.75" hidden="1" customHeight="1"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</row>
    <row r="680" spans="10:21" ht="15.75" hidden="1" customHeight="1"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</row>
    <row r="681" spans="10:21" ht="15.75" hidden="1" customHeight="1"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</row>
    <row r="682" spans="10:21" ht="15.75" hidden="1" customHeight="1"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</row>
    <row r="683" spans="10:21" ht="15.75" hidden="1" customHeight="1"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</row>
    <row r="684" spans="10:21" ht="15.75" hidden="1" customHeight="1"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</row>
    <row r="685" spans="10:21" ht="15.75" hidden="1" customHeight="1"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</row>
    <row r="686" spans="10:21" ht="15.75" hidden="1" customHeight="1"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</row>
    <row r="687" spans="10:21" ht="15.75" hidden="1" customHeight="1"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</row>
    <row r="688" spans="10:21" ht="15.75" hidden="1" customHeight="1"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</row>
    <row r="689" spans="10:21" ht="15.75" hidden="1" customHeight="1"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</row>
    <row r="690" spans="10:21" ht="15.75" hidden="1" customHeight="1"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</row>
    <row r="691" spans="10:21" ht="15.75" hidden="1" customHeight="1"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</row>
    <row r="692" spans="10:21" ht="15.75" hidden="1" customHeight="1"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</row>
    <row r="693" spans="10:21" ht="15.75" hidden="1" customHeight="1"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</row>
    <row r="694" spans="10:21" ht="15.75" hidden="1" customHeight="1"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</row>
    <row r="695" spans="10:21" ht="15.75" hidden="1" customHeight="1"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</row>
    <row r="696" spans="10:21" ht="15.75" hidden="1" customHeight="1"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</row>
    <row r="697" spans="10:21" ht="15.75" hidden="1" customHeight="1"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</row>
    <row r="698" spans="10:21" ht="15.75" hidden="1" customHeight="1"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</row>
    <row r="699" spans="10:21" ht="15.75" hidden="1" customHeight="1"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</row>
    <row r="700" spans="10:21" ht="15.75" hidden="1" customHeight="1"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</row>
    <row r="701" spans="10:21" ht="15.75" hidden="1" customHeight="1"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</row>
    <row r="702" spans="10:21" ht="15.75" hidden="1" customHeight="1"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</row>
    <row r="703" spans="10:21" ht="15.75" hidden="1" customHeight="1"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</row>
    <row r="704" spans="10:21" ht="15.75" hidden="1" customHeight="1"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</row>
    <row r="705" spans="10:21" ht="15.75" hidden="1" customHeight="1"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</row>
    <row r="706" spans="10:21" ht="15.75" hidden="1" customHeight="1"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</row>
    <row r="707" spans="10:21" ht="15.75" hidden="1" customHeight="1"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</row>
    <row r="708" spans="10:21" ht="15.75" hidden="1" customHeight="1"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</row>
    <row r="709" spans="10:21" ht="15.75" hidden="1" customHeight="1"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</row>
    <row r="710" spans="10:21" ht="15.75" hidden="1" customHeight="1"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</row>
    <row r="711" spans="10:21" ht="15.75" hidden="1" customHeight="1"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</row>
    <row r="712" spans="10:21" ht="15.75" hidden="1" customHeight="1"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</row>
    <row r="713" spans="10:21" ht="15.75" hidden="1" customHeight="1"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</row>
    <row r="714" spans="10:21" ht="15.75" hidden="1" customHeight="1"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</row>
    <row r="715" spans="10:21" ht="15.75" hidden="1" customHeight="1"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</row>
    <row r="716" spans="10:21" ht="15.75" hidden="1" customHeight="1"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</row>
    <row r="717" spans="10:21" ht="15.75" hidden="1" customHeight="1"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</row>
    <row r="718" spans="10:21" ht="15.75" hidden="1" customHeight="1"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</row>
    <row r="719" spans="10:21" ht="15.75" hidden="1" customHeight="1"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</row>
    <row r="720" spans="10:21" ht="15.75" hidden="1" customHeight="1"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</row>
    <row r="721" spans="10:21" ht="15.75" hidden="1" customHeight="1"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</row>
    <row r="722" spans="10:21" ht="15.75" hidden="1" customHeight="1"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</row>
    <row r="723" spans="10:21" ht="15.75" hidden="1" customHeight="1"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</row>
    <row r="724" spans="10:21" ht="15.75" hidden="1" customHeight="1"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</row>
    <row r="725" spans="10:21" ht="15.75" hidden="1" customHeight="1"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</row>
    <row r="726" spans="10:21" ht="15.75" hidden="1" customHeight="1"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</row>
    <row r="727" spans="10:21" ht="15.75" hidden="1" customHeight="1"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</row>
    <row r="728" spans="10:21" ht="15.75" hidden="1" customHeight="1"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</row>
    <row r="729" spans="10:21" ht="15.75" hidden="1" customHeight="1"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</row>
    <row r="730" spans="10:21" ht="15.75" hidden="1" customHeight="1"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</row>
    <row r="731" spans="10:21" ht="15.75" hidden="1" customHeight="1"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</row>
    <row r="732" spans="10:21" ht="15.75" hidden="1" customHeight="1"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</row>
    <row r="733" spans="10:21" ht="15.75" hidden="1" customHeight="1"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</row>
    <row r="734" spans="10:21" ht="15.75" hidden="1" customHeight="1"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</row>
    <row r="735" spans="10:21" ht="15.75" hidden="1" customHeight="1"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</row>
    <row r="736" spans="10:21" ht="15.75" hidden="1" customHeight="1"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</row>
    <row r="737" spans="10:21" ht="15.75" hidden="1" customHeight="1"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</row>
    <row r="738" spans="10:21" ht="15.75" hidden="1" customHeight="1"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</row>
    <row r="739" spans="10:21" ht="15.75" hidden="1" customHeight="1"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</row>
    <row r="740" spans="10:21" ht="15.75" hidden="1" customHeight="1"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</row>
    <row r="741" spans="10:21" ht="15.75" hidden="1" customHeight="1"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</row>
    <row r="742" spans="10:21" ht="15.75" hidden="1" customHeight="1"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</row>
    <row r="743" spans="10:21" ht="15.75" hidden="1" customHeight="1"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</row>
    <row r="744" spans="10:21" ht="15.75" hidden="1" customHeight="1"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</row>
    <row r="745" spans="10:21" ht="15.75" hidden="1" customHeight="1"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</row>
    <row r="746" spans="10:21" ht="15.75" hidden="1" customHeight="1"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</row>
    <row r="747" spans="10:21" ht="15.75" hidden="1" customHeight="1"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</row>
    <row r="748" spans="10:21" ht="15.75" hidden="1" customHeight="1"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</row>
    <row r="749" spans="10:21" ht="15.75" hidden="1" customHeight="1"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</row>
    <row r="750" spans="10:21" ht="15.75" hidden="1" customHeight="1"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</row>
    <row r="751" spans="10:21" ht="15.75" hidden="1" customHeight="1"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</row>
    <row r="752" spans="10:21" ht="15.75" hidden="1" customHeight="1"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</row>
    <row r="753" spans="10:21" ht="15.75" hidden="1" customHeight="1"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</row>
    <row r="754" spans="10:21" ht="15.75" hidden="1" customHeight="1"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</row>
    <row r="755" spans="10:21" ht="15.75" hidden="1" customHeight="1"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</row>
    <row r="756" spans="10:21" ht="15.75" hidden="1" customHeight="1"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</row>
    <row r="757" spans="10:21" ht="15.75" hidden="1" customHeight="1"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</row>
    <row r="758" spans="10:21" ht="15.75" hidden="1" customHeight="1"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</row>
    <row r="759" spans="10:21" ht="15.75" hidden="1" customHeight="1"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</row>
    <row r="760" spans="10:21" ht="15.75" hidden="1" customHeight="1"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</row>
    <row r="761" spans="10:21" ht="15.75" hidden="1" customHeight="1"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</row>
    <row r="762" spans="10:21" ht="15.75" hidden="1" customHeight="1"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</row>
    <row r="763" spans="10:21" ht="15.75" hidden="1" customHeight="1"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</row>
    <row r="764" spans="10:21" ht="15.75" hidden="1" customHeight="1"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</row>
    <row r="765" spans="10:21" ht="15.75" hidden="1" customHeight="1"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</row>
    <row r="766" spans="10:21" ht="15.75" hidden="1" customHeight="1"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</row>
    <row r="767" spans="10:21" ht="15.75" hidden="1" customHeight="1"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</row>
    <row r="768" spans="10:21" ht="15.75" hidden="1" customHeight="1"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</row>
    <row r="769" spans="10:21" ht="15.75" hidden="1" customHeight="1"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</row>
    <row r="770" spans="10:21" ht="15.75" hidden="1" customHeight="1"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</row>
    <row r="771" spans="10:21" ht="15.75" hidden="1" customHeight="1"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</row>
    <row r="772" spans="10:21" ht="15.75" hidden="1" customHeight="1"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</row>
    <row r="773" spans="10:21" ht="15.75" hidden="1" customHeight="1"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</row>
    <row r="774" spans="10:21" ht="15.75" hidden="1" customHeight="1"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</row>
    <row r="775" spans="10:21" ht="15.75" hidden="1" customHeight="1"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</row>
    <row r="776" spans="10:21" ht="15.75" hidden="1" customHeight="1"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</row>
    <row r="777" spans="10:21" ht="15.75" hidden="1" customHeight="1"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</row>
    <row r="778" spans="10:21" ht="15.75" hidden="1" customHeight="1"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</row>
    <row r="779" spans="10:21" ht="15.75" hidden="1" customHeight="1"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</row>
    <row r="780" spans="10:21" ht="15.75" hidden="1" customHeight="1"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</row>
    <row r="781" spans="10:21" ht="15.75" hidden="1" customHeight="1"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</row>
    <row r="782" spans="10:21" ht="15.75" hidden="1" customHeight="1"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</row>
    <row r="783" spans="10:21" ht="15.75" hidden="1" customHeight="1"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</row>
    <row r="784" spans="10:21" ht="15.75" hidden="1" customHeight="1"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</row>
    <row r="785" spans="10:21" ht="15.75" hidden="1" customHeight="1"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</row>
    <row r="786" spans="10:21" ht="15.75" hidden="1" customHeight="1"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</row>
    <row r="787" spans="10:21" ht="15.75" hidden="1" customHeight="1"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</row>
    <row r="788" spans="10:21" ht="15.75" hidden="1" customHeight="1"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</row>
    <row r="789" spans="10:21" ht="15.75" hidden="1" customHeight="1"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</row>
    <row r="790" spans="10:21" ht="15.75" hidden="1" customHeight="1"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</row>
    <row r="791" spans="10:21" ht="15.75" hidden="1" customHeight="1"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</row>
    <row r="792" spans="10:21" ht="15.75" hidden="1" customHeight="1"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</row>
    <row r="793" spans="10:21" ht="15.75" hidden="1" customHeight="1"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</row>
    <row r="794" spans="10:21" ht="15.75" hidden="1" customHeight="1"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</row>
    <row r="795" spans="10:21" ht="15.75" hidden="1" customHeight="1"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</row>
    <row r="796" spans="10:21" ht="15.75" hidden="1" customHeight="1"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</row>
    <row r="797" spans="10:21" ht="15.75" hidden="1" customHeight="1"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</row>
    <row r="798" spans="10:21" ht="15.75" hidden="1" customHeight="1"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</row>
    <row r="799" spans="10:21" ht="15.75" hidden="1" customHeight="1"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</row>
    <row r="800" spans="10:21" ht="15.75" hidden="1" customHeight="1"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</row>
    <row r="801" spans="10:21" ht="15.75" hidden="1" customHeight="1"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</row>
    <row r="802" spans="10:21" ht="15.75" hidden="1" customHeight="1"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</row>
    <row r="803" spans="10:21" ht="15.75" hidden="1" customHeight="1"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</row>
    <row r="804" spans="10:21" ht="15.75" hidden="1" customHeight="1"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</row>
    <row r="805" spans="10:21" ht="15.75" hidden="1" customHeight="1"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</row>
    <row r="806" spans="10:21" ht="15.75" hidden="1" customHeight="1"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</row>
    <row r="807" spans="10:21" ht="15.75" hidden="1" customHeight="1"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</row>
    <row r="808" spans="10:21" ht="15.75" hidden="1" customHeight="1"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</row>
    <row r="809" spans="10:21" ht="15.75" hidden="1" customHeight="1"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</row>
    <row r="810" spans="10:21" ht="15.75" hidden="1" customHeight="1"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</row>
    <row r="811" spans="10:21" ht="15.75" hidden="1" customHeight="1"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</row>
    <row r="812" spans="10:21" ht="15.75" hidden="1" customHeight="1"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</row>
    <row r="813" spans="10:21" ht="15.75" hidden="1" customHeight="1"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</row>
    <row r="814" spans="10:21" ht="15.75" hidden="1" customHeight="1"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</row>
    <row r="815" spans="10:21" ht="15.75" hidden="1" customHeight="1"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</row>
    <row r="816" spans="10:21" ht="15.75" hidden="1" customHeight="1"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</row>
    <row r="817" spans="10:21" ht="15.75" hidden="1" customHeight="1"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</row>
    <row r="818" spans="10:21" ht="15.75" hidden="1" customHeight="1"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</row>
    <row r="819" spans="10:21" ht="15.75" hidden="1" customHeight="1"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</row>
    <row r="820" spans="10:21" ht="15.75" hidden="1" customHeight="1"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</row>
    <row r="821" spans="10:21" ht="15.75" hidden="1" customHeight="1"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</row>
    <row r="822" spans="10:21" ht="15.75" hidden="1" customHeight="1"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</row>
    <row r="823" spans="10:21" ht="15.75" hidden="1" customHeight="1"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</row>
    <row r="824" spans="10:21" ht="15.75" hidden="1" customHeight="1"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</row>
    <row r="825" spans="10:21" ht="15.75" hidden="1" customHeight="1"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</row>
    <row r="826" spans="10:21" ht="15.75" hidden="1" customHeight="1"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</row>
    <row r="827" spans="10:21" ht="15.75" hidden="1" customHeight="1"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</row>
    <row r="828" spans="10:21" ht="15.75" hidden="1" customHeight="1"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</row>
    <row r="829" spans="10:21" ht="15.75" hidden="1" customHeight="1"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</row>
    <row r="830" spans="10:21" ht="15.75" hidden="1" customHeight="1"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</row>
    <row r="831" spans="10:21" ht="15.75" hidden="1" customHeight="1"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</row>
    <row r="832" spans="10:21" ht="15.75" hidden="1" customHeight="1"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</row>
    <row r="833" spans="10:21" ht="15.75" hidden="1" customHeight="1"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</row>
    <row r="834" spans="10:21" ht="15.75" hidden="1" customHeight="1"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</row>
    <row r="835" spans="10:21" ht="15.75" hidden="1" customHeight="1"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</row>
    <row r="836" spans="10:21" ht="15.75" hidden="1" customHeight="1"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</row>
    <row r="837" spans="10:21" ht="15.75" hidden="1" customHeight="1"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</row>
    <row r="838" spans="10:21" ht="15.75" hidden="1" customHeight="1"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</row>
    <row r="839" spans="10:21" ht="15.75" hidden="1" customHeight="1"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</row>
    <row r="840" spans="10:21" ht="15.75" hidden="1" customHeight="1"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</row>
    <row r="841" spans="10:21" ht="15.75" hidden="1" customHeight="1"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</row>
    <row r="842" spans="10:21" ht="15.75" hidden="1" customHeight="1"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</row>
    <row r="843" spans="10:21" ht="15.75" hidden="1" customHeight="1"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</row>
    <row r="844" spans="10:21" ht="15.75" hidden="1" customHeight="1"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</row>
    <row r="845" spans="10:21" ht="15.75" hidden="1" customHeight="1"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</row>
    <row r="846" spans="10:21" ht="15.75" hidden="1" customHeight="1"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</row>
    <row r="847" spans="10:21" ht="15.75" hidden="1" customHeight="1"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</row>
    <row r="848" spans="10:21" ht="15.75" hidden="1" customHeight="1"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</row>
    <row r="849" spans="10:21" ht="15.75" hidden="1" customHeight="1"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</row>
    <row r="850" spans="10:21" ht="15.75" hidden="1" customHeight="1"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</row>
    <row r="851" spans="10:21" ht="15.75" hidden="1" customHeight="1"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</row>
    <row r="852" spans="10:21" ht="15.75" hidden="1" customHeight="1"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</row>
    <row r="853" spans="10:21" ht="15.75" hidden="1" customHeight="1"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</row>
    <row r="854" spans="10:21" ht="15.75" hidden="1" customHeight="1"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</row>
    <row r="855" spans="10:21" ht="15.75" hidden="1" customHeight="1"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</row>
    <row r="856" spans="10:21" ht="15.75" hidden="1" customHeight="1"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</row>
    <row r="857" spans="10:21" ht="15.75" hidden="1" customHeight="1"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</row>
    <row r="858" spans="10:21" ht="15.75" hidden="1" customHeight="1"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</row>
    <row r="859" spans="10:21" ht="15.75" hidden="1" customHeight="1"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</row>
    <row r="860" spans="10:21" ht="15.75" hidden="1" customHeight="1"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</row>
    <row r="861" spans="10:21" ht="15.75" hidden="1" customHeight="1"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</row>
    <row r="862" spans="10:21" ht="15.75" hidden="1" customHeight="1"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</row>
    <row r="863" spans="10:21" ht="15.75" hidden="1" customHeight="1"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</row>
    <row r="864" spans="10:21" ht="15.75" hidden="1" customHeight="1"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</row>
    <row r="865" spans="10:21" ht="15.75" hidden="1" customHeight="1"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</row>
    <row r="866" spans="10:21" ht="15.75" hidden="1" customHeight="1"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</row>
    <row r="867" spans="10:21" ht="15.75" hidden="1" customHeight="1"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</row>
    <row r="868" spans="10:21" ht="15.75" hidden="1" customHeight="1"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</row>
    <row r="869" spans="10:21" ht="15.75" hidden="1" customHeight="1"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</row>
    <row r="870" spans="10:21" ht="15.75" hidden="1" customHeight="1"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</row>
    <row r="871" spans="10:21" ht="15.75" hidden="1" customHeight="1"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</row>
    <row r="872" spans="10:21" ht="15.75" hidden="1" customHeight="1"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</row>
    <row r="873" spans="10:21" ht="15.75" hidden="1" customHeight="1"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</row>
    <row r="874" spans="10:21" ht="15.75" hidden="1" customHeight="1"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</row>
    <row r="875" spans="10:21" ht="15.75" hidden="1" customHeight="1"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</row>
    <row r="876" spans="10:21" ht="15.75" hidden="1" customHeight="1"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</row>
    <row r="877" spans="10:21" ht="15.75" hidden="1" customHeight="1"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</row>
    <row r="878" spans="10:21" ht="15.75" hidden="1" customHeight="1"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</row>
    <row r="879" spans="10:21" ht="15.75" hidden="1" customHeight="1"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</row>
    <row r="880" spans="10:21" ht="15.75" hidden="1" customHeight="1"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</row>
    <row r="881" spans="10:21" ht="15.75" hidden="1" customHeight="1"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</row>
    <row r="882" spans="10:21" ht="15.75" hidden="1" customHeight="1"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</row>
    <row r="883" spans="10:21" ht="15.75" hidden="1" customHeight="1"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</row>
    <row r="884" spans="10:21" ht="15.75" hidden="1" customHeight="1"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</row>
    <row r="885" spans="10:21" ht="15.75" hidden="1" customHeight="1"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</row>
    <row r="886" spans="10:21" ht="15.75" hidden="1" customHeight="1"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</row>
    <row r="887" spans="10:21" ht="15.75" hidden="1" customHeight="1"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</row>
    <row r="888" spans="10:21" ht="15.75" hidden="1" customHeight="1"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</row>
    <row r="889" spans="10:21" ht="15.75" hidden="1" customHeight="1"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</row>
    <row r="890" spans="10:21" ht="15.75" hidden="1" customHeight="1"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</row>
    <row r="891" spans="10:21" ht="15.75" hidden="1" customHeight="1"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</row>
    <row r="892" spans="10:21" ht="15.75" hidden="1" customHeight="1"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</row>
    <row r="893" spans="10:21" ht="15.75" hidden="1" customHeight="1"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</row>
    <row r="894" spans="10:21" ht="15.75" hidden="1" customHeight="1"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</row>
    <row r="895" spans="10:21" ht="15.75" hidden="1" customHeight="1"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</row>
    <row r="896" spans="10:21" ht="15.75" hidden="1" customHeight="1"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</row>
    <row r="897" spans="10:21" ht="15.75" hidden="1" customHeight="1"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</row>
    <row r="898" spans="10:21" ht="15.75" hidden="1" customHeight="1"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</row>
    <row r="899" spans="10:21" ht="15.75" hidden="1" customHeight="1"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</row>
    <row r="900" spans="10:21" ht="15.75" hidden="1" customHeight="1"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</row>
    <row r="901" spans="10:21" ht="15.75" hidden="1" customHeight="1"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</row>
    <row r="902" spans="10:21" ht="15.75" hidden="1" customHeight="1"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</row>
    <row r="903" spans="10:21" ht="15.75" hidden="1" customHeight="1"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</row>
    <row r="904" spans="10:21" ht="15.75" hidden="1" customHeight="1"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</row>
    <row r="905" spans="10:21" ht="15.75" hidden="1" customHeight="1"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</row>
    <row r="906" spans="10:21" ht="15.75" hidden="1" customHeight="1"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</row>
    <row r="907" spans="10:21" ht="15.75" hidden="1" customHeight="1"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</row>
    <row r="908" spans="10:21" ht="15.75" hidden="1" customHeight="1"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</row>
    <row r="909" spans="10:21" ht="15.75" hidden="1" customHeight="1"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</row>
    <row r="910" spans="10:21" ht="15.75" hidden="1" customHeight="1"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</row>
    <row r="911" spans="10:21" ht="15.75" hidden="1" customHeight="1"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</row>
    <row r="912" spans="10:21" ht="15.75" hidden="1" customHeight="1"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</row>
    <row r="913" spans="10:21" ht="15.75" hidden="1" customHeight="1"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</row>
    <row r="914" spans="10:21" ht="15.75" hidden="1" customHeight="1"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</row>
    <row r="915" spans="10:21" ht="15.75" hidden="1" customHeight="1"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</row>
    <row r="916" spans="10:21" ht="15.75" hidden="1" customHeight="1"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</row>
    <row r="917" spans="10:21" ht="15.75" hidden="1" customHeight="1"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</row>
    <row r="918" spans="10:21" ht="15.75" hidden="1" customHeight="1"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</row>
    <row r="919" spans="10:21" ht="15.75" hidden="1" customHeight="1"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</row>
    <row r="920" spans="10:21" ht="15.75" hidden="1" customHeight="1"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</row>
    <row r="921" spans="10:21" ht="15.75" hidden="1" customHeight="1"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</row>
    <row r="922" spans="10:21" ht="15.75" hidden="1" customHeight="1"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</row>
    <row r="923" spans="10:21" ht="15.75" hidden="1" customHeight="1"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</row>
    <row r="924" spans="10:21" ht="15.75" hidden="1" customHeight="1"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</row>
    <row r="925" spans="10:21" ht="15.75" hidden="1" customHeight="1"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</row>
    <row r="926" spans="10:21" ht="15.75" hidden="1" customHeight="1"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</row>
    <row r="927" spans="10:21" ht="15.75" hidden="1" customHeight="1"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</row>
    <row r="928" spans="10:21" ht="15.75" hidden="1" customHeight="1"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</row>
    <row r="929" spans="10:21" ht="15.75" hidden="1" customHeight="1"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</row>
    <row r="930" spans="10:21" ht="15.75" hidden="1" customHeight="1"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</row>
    <row r="931" spans="10:21" ht="15.75" hidden="1" customHeight="1"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</row>
    <row r="932" spans="10:21" ht="15.75" hidden="1" customHeight="1"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</row>
    <row r="933" spans="10:21" ht="15.75" hidden="1" customHeight="1"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</row>
    <row r="934" spans="10:21" ht="15.75" hidden="1" customHeight="1"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</row>
    <row r="935" spans="10:21" ht="15.75" hidden="1" customHeight="1"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</row>
    <row r="936" spans="10:21" ht="15.75" hidden="1" customHeight="1"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</row>
    <row r="937" spans="10:21" ht="15.75" hidden="1" customHeight="1"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</row>
    <row r="938" spans="10:21" ht="15.75" hidden="1" customHeight="1"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</row>
    <row r="939" spans="10:21" ht="15.75" hidden="1" customHeight="1"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</row>
    <row r="940" spans="10:21" ht="15.75" hidden="1" customHeight="1"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</row>
    <row r="941" spans="10:21" ht="15.75" hidden="1" customHeight="1"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</row>
    <row r="942" spans="10:21" ht="15.75" hidden="1" customHeight="1"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</row>
    <row r="943" spans="10:21" ht="15.75" hidden="1" customHeight="1"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</row>
    <row r="944" spans="10:21" ht="15.75" hidden="1" customHeight="1"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</row>
    <row r="945" spans="10:21" ht="15.75" hidden="1" customHeight="1"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</row>
    <row r="946" spans="10:21" ht="15.75" hidden="1" customHeight="1"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</row>
    <row r="947" spans="10:21" ht="15.75" hidden="1" customHeight="1"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</row>
    <row r="948" spans="10:21" ht="15.75" hidden="1" customHeight="1"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</row>
    <row r="949" spans="10:21" ht="15.75" hidden="1" customHeight="1"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</row>
    <row r="950" spans="10:21" ht="15.75" hidden="1" customHeight="1"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</row>
    <row r="951" spans="10:21" ht="15.75" hidden="1" customHeight="1"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</row>
    <row r="952" spans="10:21" ht="15.75" hidden="1" customHeight="1"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</row>
    <row r="953" spans="10:21" ht="15.75" hidden="1" customHeight="1"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</row>
    <row r="954" spans="10:21" ht="15.75" hidden="1" customHeight="1"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</row>
    <row r="955" spans="10:21" ht="15.75" hidden="1" customHeight="1"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</row>
    <row r="956" spans="10:21" ht="15.75" hidden="1" customHeight="1"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</row>
    <row r="957" spans="10:21" ht="15.75" hidden="1" customHeight="1"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</row>
    <row r="958" spans="10:21" ht="15.75" hidden="1" customHeight="1"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</row>
    <row r="959" spans="10:21" ht="15.75" hidden="1" customHeight="1"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</row>
    <row r="960" spans="10:21" ht="15.75" hidden="1" customHeight="1"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</row>
    <row r="961" spans="10:21" ht="15.75" hidden="1" customHeight="1"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</row>
    <row r="962" spans="10:21" ht="15.75" hidden="1" customHeight="1"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</row>
    <row r="963" spans="10:21" ht="15.75" hidden="1" customHeight="1"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</row>
    <row r="964" spans="10:21" ht="15.75" hidden="1" customHeight="1"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</row>
    <row r="965" spans="10:21" ht="15.75" hidden="1" customHeight="1"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</row>
    <row r="966" spans="10:21" ht="15.75" hidden="1" customHeight="1"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</row>
    <row r="967" spans="10:21" ht="15.75" hidden="1" customHeight="1"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</row>
    <row r="968" spans="10:21" ht="15.75" hidden="1" customHeight="1"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</row>
    <row r="969" spans="10:21" ht="15.75" hidden="1" customHeight="1"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</row>
    <row r="970" spans="10:21" ht="15.75" hidden="1" customHeight="1"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</row>
    <row r="971" spans="10:21" ht="15.75" hidden="1" customHeight="1"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</row>
  </sheetData>
  <sheetProtection algorithmName="SHA-512" hashValue="CKgJKxNQMWch4Yw+K3mHBfPCJXB4FT0bSBIzXPmPWGp18JWEGU438pP4QXM75shg7GzcLVl2n+2wTYSeST+qyg==" saltValue="tsgDFAjCBUMuzTLKifNyFQ==" spinCount="100000" sheet="1" objects="1" scenarios="1" formatColumns="0" formatRows="0" deleteRows="0"/>
  <mergeCells count="6">
    <mergeCell ref="A1:E1"/>
    <mergeCell ref="A2:E2"/>
    <mergeCell ref="A3:E3"/>
    <mergeCell ref="G9:I11"/>
    <mergeCell ref="G1:I7"/>
    <mergeCell ref="G17:I19"/>
  </mergeCells>
  <phoneticPr fontId="6" type="noConversion"/>
  <dataValidations count="1">
    <dataValidation type="list" allowBlank="1" showErrorMessage="1" sqref="E5:E36" xr:uid="{00000000-0002-0000-0000-000000000000}">
      <formula1>"GPF,GPF 2004, GPF SAB"</formula1>
    </dataValidation>
  </dataValidations>
  <printOptions horizontalCentered="1"/>
  <pageMargins left="0.17" right="0.21" top="0.41" bottom="0.74803149606299213" header="0" footer="0"/>
  <pageSetup paperSize="9" scale="88" orientation="portrait" r:id="rId1"/>
  <headerFooter>
    <oddFooter>&amp;Cwww.rssrashtriya.org</oddFooter>
  </headerFooter>
  <rowBreaks count="1" manualBreakCount="1">
    <brk id="25" max="26" man="1"/>
  </rowBreaks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  <pageSetUpPr fitToPage="1"/>
  </sheetPr>
  <dimension ref="A1:V452"/>
  <sheetViews>
    <sheetView zoomScaleNormal="100" zoomScaleSheetLayoutView="90" workbookViewId="0">
      <selection activeCell="B28" sqref="B28"/>
    </sheetView>
  </sheetViews>
  <sheetFormatPr defaultColWidth="0" defaultRowHeight="15" customHeight="1" zeroHeight="1"/>
  <cols>
    <col min="1" max="1" width="12.85546875" customWidth="1"/>
    <col min="2" max="2" width="12" customWidth="1"/>
    <col min="3" max="3" width="11.140625" customWidth="1"/>
    <col min="4" max="5" width="12" customWidth="1"/>
    <col min="6" max="6" width="11.140625" customWidth="1"/>
    <col min="7" max="7" width="12" customWidth="1"/>
    <col min="8" max="10" width="10" bestFit="1" customWidth="1"/>
    <col min="11" max="11" width="15.140625" bestFit="1" customWidth="1"/>
    <col min="12" max="12" width="13.28515625" customWidth="1"/>
    <col min="13" max="13" width="3.5703125" style="5" customWidth="1"/>
    <col min="14" max="14" width="8.7109375" style="6" hidden="1" customWidth="1"/>
    <col min="15" max="15" width="8.7109375" style="5" hidden="1" customWidth="1"/>
    <col min="16" max="16" width="39.28515625" style="5" hidden="1" customWidth="1"/>
    <col min="17" max="22" width="8.7109375" style="5" hidden="1" customWidth="1"/>
    <col min="23" max="16384" width="14.42578125" style="5" hidden="1"/>
  </cols>
  <sheetData>
    <row r="1" spans="1:22" ht="28.5" customHeight="1">
      <c r="A1" s="59" t="s">
        <v>59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22" ht="28.5" customHeight="1">
      <c r="A2" s="80" t="str">
        <f>CONCATENATE("Office of the ",MASTER!A1)</f>
        <v>Office of the GOVT. SR. SECONDARY SCHOOL TODARAISINGH DIST- KEKRI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2"/>
      <c r="O2" s="11"/>
      <c r="Q2" s="11"/>
      <c r="R2" s="11"/>
      <c r="S2" s="11"/>
      <c r="T2" s="11"/>
      <c r="U2" s="11"/>
      <c r="V2" s="11"/>
    </row>
    <row r="3" spans="1:22" ht="23.25" customHeight="1">
      <c r="A3" s="83" t="str">
        <f>CONCATENATE("Difference Sheet of ",MASTER!A3)</f>
        <v>Difference Sheet of DA Arrear From July 2024 to October 2024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5"/>
      <c r="O3" s="11"/>
      <c r="Q3" s="11"/>
      <c r="R3" s="11"/>
      <c r="S3" s="11"/>
      <c r="T3" s="11"/>
      <c r="U3" s="11"/>
      <c r="V3" s="11"/>
    </row>
    <row r="4" spans="1:22" ht="15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10"/>
      <c r="O4" s="11"/>
      <c r="Q4" s="11"/>
      <c r="R4" s="11"/>
      <c r="S4" s="11"/>
      <c r="T4" s="11"/>
      <c r="U4" s="11"/>
      <c r="V4" s="11"/>
    </row>
    <row r="5" spans="1:22" s="21" customFormat="1" ht="18" customHeight="1">
      <c r="A5" s="20" t="s">
        <v>38</v>
      </c>
      <c r="B5" s="53" t="str">
        <f>MASTER!B5</f>
        <v>EMPLOYEE 01</v>
      </c>
      <c r="C5" s="54"/>
      <c r="D5" s="54"/>
      <c r="E5" s="54"/>
      <c r="F5" s="55"/>
      <c r="G5" s="56" t="s">
        <v>39</v>
      </c>
      <c r="H5" s="57"/>
      <c r="I5" s="58" t="str">
        <f>MASTER!C5</f>
        <v>PRINCIPAL</v>
      </c>
      <c r="J5" s="58"/>
      <c r="K5" s="58"/>
      <c r="L5" s="58"/>
      <c r="N5" s="22"/>
      <c r="O5" s="23"/>
      <c r="Q5" s="23"/>
      <c r="R5" s="23"/>
      <c r="S5" s="23"/>
      <c r="T5" s="23"/>
      <c r="U5" s="23"/>
      <c r="V5" s="23"/>
    </row>
    <row r="6" spans="1:22" ht="17.25" customHeight="1">
      <c r="A6" s="60" t="s">
        <v>40</v>
      </c>
      <c r="B6" s="62" t="s">
        <v>41</v>
      </c>
      <c r="C6" s="63"/>
      <c r="D6" s="64"/>
      <c r="E6" s="62" t="s">
        <v>42</v>
      </c>
      <c r="F6" s="63"/>
      <c r="G6" s="64"/>
      <c r="H6" s="62" t="s">
        <v>43</v>
      </c>
      <c r="I6" s="63"/>
      <c r="J6" s="64"/>
      <c r="K6" s="37" t="s">
        <v>53</v>
      </c>
      <c r="L6" s="65" t="s">
        <v>44</v>
      </c>
      <c r="O6" s="11"/>
      <c r="Q6" s="11"/>
      <c r="R6" s="11"/>
      <c r="S6" s="11"/>
      <c r="T6" s="11"/>
      <c r="U6" s="11"/>
      <c r="V6" s="11"/>
    </row>
    <row r="7" spans="1:22" ht="17.25" customHeight="1">
      <c r="A7" s="61"/>
      <c r="B7" s="38" t="s">
        <v>45</v>
      </c>
      <c r="C7" s="38" t="s">
        <v>46</v>
      </c>
      <c r="D7" s="38" t="s">
        <v>47</v>
      </c>
      <c r="E7" s="38" t="s">
        <v>45</v>
      </c>
      <c r="F7" s="38" t="s">
        <v>46</v>
      </c>
      <c r="G7" s="38" t="s">
        <v>47</v>
      </c>
      <c r="H7" s="38" t="s">
        <v>45</v>
      </c>
      <c r="I7" s="38" t="s">
        <v>46</v>
      </c>
      <c r="J7" s="38" t="s">
        <v>47</v>
      </c>
      <c r="K7" s="39" t="str">
        <f>MASTER!E5</f>
        <v>GPF</v>
      </c>
      <c r="L7" s="66"/>
      <c r="O7" s="11"/>
      <c r="Q7" s="11"/>
      <c r="R7" s="11"/>
      <c r="S7" s="11"/>
      <c r="T7" s="11"/>
      <c r="U7" s="11"/>
      <c r="V7" s="11"/>
    </row>
    <row r="8" spans="1:22" ht="25.5" customHeight="1">
      <c r="A8" s="19">
        <v>45474</v>
      </c>
      <c r="B8" s="34">
        <f>MASTER!D5</f>
        <v>150000</v>
      </c>
      <c r="C8" s="34">
        <f>ROUND(B8*53%,0)</f>
        <v>79500</v>
      </c>
      <c r="D8" s="17">
        <f>SUM(B8:C8)</f>
        <v>229500</v>
      </c>
      <c r="E8" s="34">
        <f>B8</f>
        <v>150000</v>
      </c>
      <c r="F8" s="34">
        <f>ROUND(E8*50%,0)</f>
        <v>75000</v>
      </c>
      <c r="G8" s="17">
        <f>SUM(E8:F8)</f>
        <v>225000</v>
      </c>
      <c r="H8" s="34">
        <f t="shared" ref="H8:J11" si="0">B8-E8</f>
        <v>0</v>
      </c>
      <c r="I8" s="34">
        <f t="shared" si="0"/>
        <v>4500</v>
      </c>
      <c r="J8" s="17">
        <f t="shared" si="0"/>
        <v>4500</v>
      </c>
      <c r="K8" s="43">
        <f>J8</f>
        <v>4500</v>
      </c>
      <c r="L8" s="18">
        <f>J8-K8</f>
        <v>0</v>
      </c>
      <c r="O8" s="11"/>
      <c r="Q8" s="11"/>
      <c r="R8" s="11"/>
      <c r="S8" s="11"/>
      <c r="T8" s="11"/>
      <c r="U8" s="11"/>
      <c r="V8" s="11"/>
    </row>
    <row r="9" spans="1:22" ht="25.5" customHeight="1">
      <c r="A9" s="19">
        <v>45505</v>
      </c>
      <c r="B9" s="34">
        <f>B8</f>
        <v>150000</v>
      </c>
      <c r="C9" s="34">
        <f t="shared" ref="C9:C11" si="1">ROUND(B9*53%,0)</f>
        <v>79500</v>
      </c>
      <c r="D9" s="17">
        <f t="shared" ref="D9:D11" si="2">SUM(B9:C9)</f>
        <v>229500</v>
      </c>
      <c r="E9" s="34">
        <f>E8</f>
        <v>150000</v>
      </c>
      <c r="F9" s="34">
        <f t="shared" ref="F9:F11" si="3">ROUND(E9*50%,0)</f>
        <v>75000</v>
      </c>
      <c r="G9" s="17">
        <f t="shared" ref="G9:G11" si="4">SUM(E9:F9)</f>
        <v>225000</v>
      </c>
      <c r="H9" s="34">
        <f t="shared" si="0"/>
        <v>0</v>
      </c>
      <c r="I9" s="34">
        <f t="shared" si="0"/>
        <v>4500</v>
      </c>
      <c r="J9" s="17">
        <f t="shared" si="0"/>
        <v>4500</v>
      </c>
      <c r="K9" s="43">
        <f t="shared" ref="K9:K11" si="5">J9</f>
        <v>4500</v>
      </c>
      <c r="L9" s="18">
        <f t="shared" ref="L9:L11" si="6">J9-K9</f>
        <v>0</v>
      </c>
      <c r="O9" s="6"/>
      <c r="Q9" s="6"/>
      <c r="R9" s="6"/>
      <c r="S9" s="6"/>
      <c r="T9" s="6"/>
      <c r="U9" s="6"/>
      <c r="V9" s="6"/>
    </row>
    <row r="10" spans="1:22" ht="25.5" customHeight="1">
      <c r="A10" s="19">
        <v>45536</v>
      </c>
      <c r="B10" s="34">
        <f t="shared" ref="B10:B11" si="7">B9</f>
        <v>150000</v>
      </c>
      <c r="C10" s="34">
        <f t="shared" si="1"/>
        <v>79500</v>
      </c>
      <c r="D10" s="17">
        <f t="shared" si="2"/>
        <v>229500</v>
      </c>
      <c r="E10" s="34">
        <f t="shared" ref="E10:E11" si="8">E9</f>
        <v>150000</v>
      </c>
      <c r="F10" s="34">
        <f t="shared" si="3"/>
        <v>75000</v>
      </c>
      <c r="G10" s="17">
        <f t="shared" si="4"/>
        <v>225000</v>
      </c>
      <c r="H10" s="34">
        <f t="shared" si="0"/>
        <v>0</v>
      </c>
      <c r="I10" s="34">
        <f t="shared" si="0"/>
        <v>4500</v>
      </c>
      <c r="J10" s="17">
        <f t="shared" si="0"/>
        <v>4500</v>
      </c>
      <c r="K10" s="43">
        <f t="shared" si="5"/>
        <v>4500</v>
      </c>
      <c r="L10" s="18">
        <f t="shared" si="6"/>
        <v>0</v>
      </c>
      <c r="O10" s="6"/>
      <c r="Q10" s="6"/>
      <c r="R10" s="6"/>
      <c r="S10" s="6"/>
      <c r="T10" s="6"/>
      <c r="U10" s="6"/>
      <c r="V10" s="6"/>
    </row>
    <row r="11" spans="1:22" ht="25.5" customHeight="1">
      <c r="A11" s="19">
        <v>45566</v>
      </c>
      <c r="B11" s="34">
        <f t="shared" si="7"/>
        <v>150000</v>
      </c>
      <c r="C11" s="34">
        <f t="shared" si="1"/>
        <v>79500</v>
      </c>
      <c r="D11" s="17">
        <f t="shared" si="2"/>
        <v>229500</v>
      </c>
      <c r="E11" s="34">
        <f t="shared" si="8"/>
        <v>150000</v>
      </c>
      <c r="F11" s="34">
        <f t="shared" si="3"/>
        <v>75000</v>
      </c>
      <c r="G11" s="17">
        <f t="shared" si="4"/>
        <v>225000</v>
      </c>
      <c r="H11" s="34">
        <f t="shared" si="0"/>
        <v>0</v>
      </c>
      <c r="I11" s="34">
        <f t="shared" si="0"/>
        <v>4500</v>
      </c>
      <c r="J11" s="17">
        <f t="shared" si="0"/>
        <v>4500</v>
      </c>
      <c r="K11" s="43">
        <f t="shared" si="5"/>
        <v>4500</v>
      </c>
      <c r="L11" s="18">
        <f t="shared" si="6"/>
        <v>0</v>
      </c>
      <c r="O11" s="11"/>
      <c r="Q11" s="11"/>
      <c r="R11" s="11"/>
      <c r="S11" s="11"/>
      <c r="T11" s="11"/>
      <c r="U11" s="11"/>
      <c r="V11" s="11"/>
    </row>
    <row r="12" spans="1:22" ht="31.5" customHeight="1">
      <c r="A12" s="35" t="s">
        <v>47</v>
      </c>
      <c r="B12" s="36">
        <f>SUM(B8:B11)</f>
        <v>600000</v>
      </c>
      <c r="C12" s="36">
        <f t="shared" ref="C12:L12" si="9">SUM(C8:C11)</f>
        <v>318000</v>
      </c>
      <c r="D12" s="36">
        <f t="shared" si="9"/>
        <v>918000</v>
      </c>
      <c r="E12" s="36">
        <f t="shared" si="9"/>
        <v>600000</v>
      </c>
      <c r="F12" s="36">
        <f t="shared" si="9"/>
        <v>300000</v>
      </c>
      <c r="G12" s="36">
        <f t="shared" si="9"/>
        <v>900000</v>
      </c>
      <c r="H12" s="36">
        <f t="shared" si="9"/>
        <v>0</v>
      </c>
      <c r="I12" s="36">
        <f t="shared" si="9"/>
        <v>18000</v>
      </c>
      <c r="J12" s="36">
        <f t="shared" si="9"/>
        <v>18000</v>
      </c>
      <c r="K12" s="36">
        <f t="shared" si="9"/>
        <v>18000</v>
      </c>
      <c r="L12" s="36">
        <f t="shared" si="9"/>
        <v>0</v>
      </c>
      <c r="O12" s="11"/>
      <c r="Q12" s="11"/>
      <c r="R12" s="11"/>
      <c r="S12" s="11"/>
      <c r="T12" s="11"/>
      <c r="U12" s="11"/>
      <c r="V12" s="11"/>
    </row>
    <row r="13" spans="1:22" ht="15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O13" s="11"/>
      <c r="Q13" s="11"/>
      <c r="R13" s="11"/>
      <c r="S13" s="11"/>
      <c r="T13" s="11"/>
      <c r="U13" s="11"/>
      <c r="V13" s="11"/>
    </row>
    <row r="14" spans="1:22" ht="15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O14" s="11"/>
      <c r="Q14" s="11"/>
      <c r="R14" s="11"/>
      <c r="S14" s="11"/>
      <c r="T14" s="11"/>
      <c r="U14" s="11"/>
      <c r="V14" s="11"/>
    </row>
    <row r="15" spans="1:22" ht="15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O15" s="6"/>
      <c r="Q15" s="6"/>
      <c r="R15" s="6"/>
      <c r="S15" s="6"/>
      <c r="T15" s="6"/>
      <c r="U15" s="6"/>
      <c r="V15" s="6"/>
    </row>
    <row r="16" spans="1:22" ht="15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O16" s="6"/>
      <c r="Q16" s="6"/>
      <c r="R16" s="6"/>
      <c r="S16" s="6"/>
      <c r="T16" s="6"/>
      <c r="U16" s="6"/>
      <c r="V16" s="6"/>
    </row>
    <row r="17" spans="1:22" ht="15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O17" s="11"/>
      <c r="Q17" s="11"/>
      <c r="R17" s="11"/>
      <c r="S17" s="11"/>
      <c r="T17" s="11"/>
      <c r="U17" s="11"/>
      <c r="V17" s="11"/>
    </row>
    <row r="18" spans="1:22" ht="15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O18" s="11"/>
      <c r="P18" s="11"/>
      <c r="Q18" s="11"/>
      <c r="R18" s="11"/>
      <c r="S18" s="11"/>
      <c r="T18" s="11"/>
      <c r="U18" s="11"/>
      <c r="V18" s="11"/>
    </row>
    <row r="19" spans="1:22" s="21" customFormat="1" ht="18" customHeight="1">
      <c r="A19" s="20" t="s">
        <v>38</v>
      </c>
      <c r="B19" s="53" t="str">
        <f>MASTER!B6</f>
        <v>EMPLOYEE 02</v>
      </c>
      <c r="C19" s="54"/>
      <c r="D19" s="54"/>
      <c r="E19" s="54"/>
      <c r="F19" s="55"/>
      <c r="G19" s="56" t="s">
        <v>39</v>
      </c>
      <c r="H19" s="57"/>
      <c r="I19" s="58" t="str">
        <f>MASTER!C6</f>
        <v>VICE PRINCIPAL</v>
      </c>
      <c r="J19" s="58"/>
      <c r="K19" s="58"/>
      <c r="L19" s="58"/>
      <c r="N19" s="22"/>
      <c r="O19" s="23"/>
      <c r="Q19" s="23"/>
      <c r="R19" s="23"/>
      <c r="S19" s="23"/>
      <c r="T19" s="23"/>
      <c r="U19" s="23"/>
      <c r="V19" s="23"/>
    </row>
    <row r="20" spans="1:22" ht="17.25" customHeight="1">
      <c r="A20" s="69" t="s">
        <v>40</v>
      </c>
      <c r="B20" s="77" t="s">
        <v>41</v>
      </c>
      <c r="C20" s="78"/>
      <c r="D20" s="79"/>
      <c r="E20" s="77" t="s">
        <v>42</v>
      </c>
      <c r="F20" s="78"/>
      <c r="G20" s="79"/>
      <c r="H20" s="77" t="s">
        <v>43</v>
      </c>
      <c r="I20" s="78"/>
      <c r="J20" s="79"/>
      <c r="K20" s="40" t="s">
        <v>53</v>
      </c>
      <c r="L20" s="67" t="s">
        <v>44</v>
      </c>
      <c r="O20" s="11"/>
      <c r="Q20" s="11"/>
      <c r="R20" s="11"/>
      <c r="S20" s="11"/>
      <c r="T20" s="11"/>
      <c r="U20" s="11"/>
      <c r="V20" s="11"/>
    </row>
    <row r="21" spans="1:22" ht="17.25" customHeight="1">
      <c r="A21" s="76"/>
      <c r="B21" s="41" t="s">
        <v>45</v>
      </c>
      <c r="C21" s="41" t="s">
        <v>46</v>
      </c>
      <c r="D21" s="41" t="s">
        <v>47</v>
      </c>
      <c r="E21" s="41" t="s">
        <v>45</v>
      </c>
      <c r="F21" s="41" t="s">
        <v>46</v>
      </c>
      <c r="G21" s="41" t="s">
        <v>47</v>
      </c>
      <c r="H21" s="41" t="s">
        <v>45</v>
      </c>
      <c r="I21" s="41" t="s">
        <v>46</v>
      </c>
      <c r="J21" s="41" t="s">
        <v>47</v>
      </c>
      <c r="K21" s="42" t="str">
        <f>MASTER!E6</f>
        <v>GPF 2004</v>
      </c>
      <c r="L21" s="68"/>
      <c r="O21" s="11"/>
      <c r="Q21" s="11"/>
      <c r="R21" s="11"/>
      <c r="S21" s="11"/>
      <c r="T21" s="11"/>
      <c r="U21" s="11"/>
      <c r="V21" s="11"/>
    </row>
    <row r="22" spans="1:22" ht="25.5" customHeight="1">
      <c r="A22" s="19">
        <v>45474</v>
      </c>
      <c r="B22" s="34">
        <f>MASTER!D6</f>
        <v>92400</v>
      </c>
      <c r="C22" s="34">
        <f>ROUND(B22*53%,0)</f>
        <v>48972</v>
      </c>
      <c r="D22" s="17">
        <f>SUM(B22:C22)</f>
        <v>141372</v>
      </c>
      <c r="E22" s="34">
        <f>B22</f>
        <v>92400</v>
      </c>
      <c r="F22" s="34">
        <f>ROUND(E22*50%,0)</f>
        <v>46200</v>
      </c>
      <c r="G22" s="17">
        <f>SUM(E22:F22)</f>
        <v>138600</v>
      </c>
      <c r="H22" s="34">
        <f t="shared" ref="H22:J25" si="10">B22-E22</f>
        <v>0</v>
      </c>
      <c r="I22" s="34">
        <f t="shared" si="10"/>
        <v>2772</v>
      </c>
      <c r="J22" s="17">
        <f t="shared" si="10"/>
        <v>2772</v>
      </c>
      <c r="K22" s="43">
        <f>J22</f>
        <v>2772</v>
      </c>
      <c r="L22" s="18">
        <f>J22-K22</f>
        <v>0</v>
      </c>
      <c r="O22" s="11"/>
      <c r="Q22" s="11"/>
      <c r="R22" s="11"/>
      <c r="S22" s="11"/>
      <c r="T22" s="11"/>
      <c r="U22" s="11"/>
      <c r="V22" s="11"/>
    </row>
    <row r="23" spans="1:22" ht="25.5" customHeight="1">
      <c r="A23" s="19">
        <v>45505</v>
      </c>
      <c r="B23" s="34">
        <f>B22</f>
        <v>92400</v>
      </c>
      <c r="C23" s="34">
        <f>ROUND(B23*53%,0)</f>
        <v>48972</v>
      </c>
      <c r="D23" s="17">
        <f>SUM(B23:C23)</f>
        <v>141372</v>
      </c>
      <c r="E23" s="34">
        <f>E22</f>
        <v>92400</v>
      </c>
      <c r="F23" s="34">
        <f>ROUND(E23*50%,0)</f>
        <v>46200</v>
      </c>
      <c r="G23" s="17">
        <f>SUM(E23:F23)</f>
        <v>138600</v>
      </c>
      <c r="H23" s="34">
        <f t="shared" si="10"/>
        <v>0</v>
      </c>
      <c r="I23" s="34">
        <f t="shared" si="10"/>
        <v>2772</v>
      </c>
      <c r="J23" s="17">
        <f t="shared" si="10"/>
        <v>2772</v>
      </c>
      <c r="K23" s="43">
        <f>J23</f>
        <v>2772</v>
      </c>
      <c r="L23" s="18">
        <f>J23-K23</f>
        <v>0</v>
      </c>
      <c r="O23" s="6"/>
      <c r="Q23" s="6"/>
      <c r="R23" s="6"/>
      <c r="S23" s="6"/>
      <c r="T23" s="6"/>
      <c r="U23" s="6"/>
      <c r="V23" s="6"/>
    </row>
    <row r="24" spans="1:22" ht="25.5" customHeight="1">
      <c r="A24" s="19">
        <v>45536</v>
      </c>
      <c r="B24" s="34">
        <f>B23</f>
        <v>92400</v>
      </c>
      <c r="C24" s="34">
        <f>ROUND(B24*53%,0)</f>
        <v>48972</v>
      </c>
      <c r="D24" s="17">
        <f>SUM(B24:C24)</f>
        <v>141372</v>
      </c>
      <c r="E24" s="34">
        <f>E23</f>
        <v>92400</v>
      </c>
      <c r="F24" s="34">
        <f>ROUND(E24*50%,0)</f>
        <v>46200</v>
      </c>
      <c r="G24" s="17">
        <f>SUM(E24:F24)</f>
        <v>138600</v>
      </c>
      <c r="H24" s="34">
        <f t="shared" si="10"/>
        <v>0</v>
      </c>
      <c r="I24" s="34">
        <f t="shared" si="10"/>
        <v>2772</v>
      </c>
      <c r="J24" s="17">
        <f t="shared" si="10"/>
        <v>2772</v>
      </c>
      <c r="K24" s="43">
        <f>J24</f>
        <v>2772</v>
      </c>
      <c r="L24" s="18">
        <f>J24-K24</f>
        <v>0</v>
      </c>
      <c r="O24" s="6"/>
      <c r="Q24" s="6"/>
      <c r="R24" s="6"/>
      <c r="S24" s="6"/>
      <c r="T24" s="6"/>
      <c r="U24" s="6"/>
      <c r="V24" s="6"/>
    </row>
    <row r="25" spans="1:22" ht="25.5" customHeight="1">
      <c r="A25" s="19">
        <v>45566</v>
      </c>
      <c r="B25" s="34">
        <f>B24</f>
        <v>92400</v>
      </c>
      <c r="C25" s="34">
        <f>ROUND(B25*53%,0)</f>
        <v>48972</v>
      </c>
      <c r="D25" s="17">
        <f>SUM(B25:C25)</f>
        <v>141372</v>
      </c>
      <c r="E25" s="34">
        <f>E24</f>
        <v>92400</v>
      </c>
      <c r="F25" s="34">
        <f>ROUND(E25*50%,0)</f>
        <v>46200</v>
      </c>
      <c r="G25" s="17">
        <f>SUM(E25:F25)</f>
        <v>138600</v>
      </c>
      <c r="H25" s="34">
        <f t="shared" si="10"/>
        <v>0</v>
      </c>
      <c r="I25" s="34">
        <f t="shared" si="10"/>
        <v>2772</v>
      </c>
      <c r="J25" s="17">
        <f t="shared" si="10"/>
        <v>2772</v>
      </c>
      <c r="K25" s="43">
        <f>J25</f>
        <v>2772</v>
      </c>
      <c r="L25" s="18">
        <f>J25-K25</f>
        <v>0</v>
      </c>
      <c r="O25" s="11"/>
      <c r="Q25" s="11"/>
      <c r="R25" s="11"/>
      <c r="S25" s="11"/>
      <c r="T25" s="11"/>
      <c r="U25" s="11"/>
      <c r="V25" s="11"/>
    </row>
    <row r="26" spans="1:22" ht="31.5" customHeight="1">
      <c r="A26" s="35" t="s">
        <v>47</v>
      </c>
      <c r="B26" s="36">
        <f t="shared" ref="B26:L26" si="11">SUM(B22:B25)</f>
        <v>369600</v>
      </c>
      <c r="C26" s="36">
        <f t="shared" si="11"/>
        <v>195888</v>
      </c>
      <c r="D26" s="36">
        <f t="shared" si="11"/>
        <v>565488</v>
      </c>
      <c r="E26" s="36">
        <f t="shared" si="11"/>
        <v>369600</v>
      </c>
      <c r="F26" s="36">
        <f t="shared" si="11"/>
        <v>184800</v>
      </c>
      <c r="G26" s="36">
        <f t="shared" si="11"/>
        <v>554400</v>
      </c>
      <c r="H26" s="36">
        <f t="shared" si="11"/>
        <v>0</v>
      </c>
      <c r="I26" s="36">
        <f t="shared" si="11"/>
        <v>11088</v>
      </c>
      <c r="J26" s="36">
        <f t="shared" si="11"/>
        <v>11088</v>
      </c>
      <c r="K26" s="36">
        <f t="shared" si="11"/>
        <v>11088</v>
      </c>
      <c r="L26" s="36">
        <f t="shared" si="11"/>
        <v>0</v>
      </c>
      <c r="O26" s="11"/>
      <c r="Q26" s="11"/>
      <c r="R26" s="11"/>
      <c r="S26" s="11"/>
      <c r="T26" s="11"/>
      <c r="U26" s="11"/>
      <c r="V26" s="11"/>
    </row>
    <row r="27" spans="1:22" ht="15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O27" s="11"/>
      <c r="Q27" s="11"/>
      <c r="R27" s="11"/>
      <c r="S27" s="11"/>
      <c r="T27" s="11"/>
      <c r="U27" s="11"/>
      <c r="V27" s="11"/>
    </row>
    <row r="28" spans="1:22" ht="15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O28" s="11"/>
      <c r="Q28" s="11"/>
      <c r="R28" s="11"/>
      <c r="S28" s="11"/>
      <c r="T28" s="11"/>
      <c r="U28" s="11"/>
      <c r="V28" s="11"/>
    </row>
    <row r="29" spans="1:22" ht="1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O29" s="6"/>
      <c r="Q29" s="6"/>
      <c r="R29" s="6"/>
      <c r="S29" s="6"/>
      <c r="T29" s="6"/>
      <c r="U29" s="6"/>
      <c r="V29" s="6"/>
    </row>
    <row r="30" spans="1:22" ht="1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O30" s="6"/>
      <c r="Q30" s="6"/>
      <c r="R30" s="6"/>
      <c r="S30" s="6"/>
      <c r="T30" s="6"/>
      <c r="U30" s="6"/>
      <c r="V30" s="6"/>
    </row>
    <row r="31" spans="1:22" ht="15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O31" s="11"/>
      <c r="Q31" s="11"/>
      <c r="R31" s="11"/>
      <c r="S31" s="11"/>
      <c r="T31" s="11"/>
      <c r="U31" s="11"/>
      <c r="V31" s="11"/>
    </row>
    <row r="32" spans="1:22" ht="1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O32" s="11"/>
      <c r="P32" s="11"/>
      <c r="Q32" s="11"/>
      <c r="R32" s="11"/>
      <c r="S32" s="11"/>
      <c r="T32" s="11"/>
      <c r="U32" s="11"/>
      <c r="V32" s="11"/>
    </row>
    <row r="33" spans="1:22" s="21" customFormat="1" ht="18" customHeight="1">
      <c r="A33" s="20" t="s">
        <v>38</v>
      </c>
      <c r="B33" s="53" t="str">
        <f>MASTER!B7</f>
        <v>Chandra Prakash Kurmi</v>
      </c>
      <c r="C33" s="54"/>
      <c r="D33" s="54"/>
      <c r="E33" s="54"/>
      <c r="F33" s="55"/>
      <c r="G33" s="56" t="s">
        <v>39</v>
      </c>
      <c r="H33" s="57"/>
      <c r="I33" s="58" t="str">
        <f>MASTER!C7</f>
        <v>LECTURER</v>
      </c>
      <c r="J33" s="58"/>
      <c r="K33" s="58"/>
      <c r="L33" s="58"/>
      <c r="N33" s="22"/>
      <c r="O33" s="23"/>
      <c r="Q33" s="23"/>
      <c r="R33" s="23"/>
      <c r="S33" s="23"/>
      <c r="T33" s="23"/>
      <c r="U33" s="23"/>
      <c r="V33" s="23"/>
    </row>
    <row r="34" spans="1:22" ht="17.25" customHeight="1">
      <c r="A34" s="69" t="s">
        <v>40</v>
      </c>
      <c r="B34" s="71" t="s">
        <v>41</v>
      </c>
      <c r="C34" s="72"/>
      <c r="D34" s="73"/>
      <c r="E34" s="71" t="s">
        <v>42</v>
      </c>
      <c r="F34" s="72"/>
      <c r="G34" s="73"/>
      <c r="H34" s="71" t="s">
        <v>43</v>
      </c>
      <c r="I34" s="72"/>
      <c r="J34" s="73"/>
      <c r="K34" s="40" t="s">
        <v>53</v>
      </c>
      <c r="L34" s="74" t="s">
        <v>44</v>
      </c>
      <c r="O34" s="11"/>
      <c r="Q34" s="11"/>
      <c r="R34" s="11"/>
      <c r="S34" s="11"/>
      <c r="T34" s="11"/>
      <c r="U34" s="11"/>
      <c r="V34" s="11"/>
    </row>
    <row r="35" spans="1:22" ht="17.25" customHeight="1">
      <c r="A35" s="70"/>
      <c r="B35" s="41" t="s">
        <v>45</v>
      </c>
      <c r="C35" s="41" t="s">
        <v>46</v>
      </c>
      <c r="D35" s="41" t="s">
        <v>47</v>
      </c>
      <c r="E35" s="41" t="s">
        <v>45</v>
      </c>
      <c r="F35" s="41" t="s">
        <v>46</v>
      </c>
      <c r="G35" s="41" t="s">
        <v>47</v>
      </c>
      <c r="H35" s="41" t="s">
        <v>45</v>
      </c>
      <c r="I35" s="41" t="s">
        <v>46</v>
      </c>
      <c r="J35" s="41" t="s">
        <v>47</v>
      </c>
      <c r="K35" s="42" t="str">
        <f>MASTER!E7</f>
        <v>GPF</v>
      </c>
      <c r="L35" s="75"/>
      <c r="O35" s="11"/>
      <c r="Q35" s="11"/>
      <c r="R35" s="11"/>
      <c r="S35" s="11"/>
      <c r="T35" s="11"/>
      <c r="U35" s="11"/>
      <c r="V35" s="11"/>
    </row>
    <row r="36" spans="1:22" ht="25.5" customHeight="1">
      <c r="A36" s="19">
        <v>45474</v>
      </c>
      <c r="B36" s="34">
        <f>MASTER!D7</f>
        <v>90000</v>
      </c>
      <c r="C36" s="34">
        <f>ROUND(B36*53%,0)</f>
        <v>47700</v>
      </c>
      <c r="D36" s="17">
        <f>SUM(B36:C36)</f>
        <v>137700</v>
      </c>
      <c r="E36" s="34">
        <f>B36</f>
        <v>90000</v>
      </c>
      <c r="F36" s="34">
        <f>ROUND(E36*50%,0)</f>
        <v>45000</v>
      </c>
      <c r="G36" s="17">
        <f>SUM(E36:F36)</f>
        <v>135000</v>
      </c>
      <c r="H36" s="34">
        <f t="shared" ref="H36:J39" si="12">B36-E36</f>
        <v>0</v>
      </c>
      <c r="I36" s="34">
        <f t="shared" si="12"/>
        <v>2700</v>
      </c>
      <c r="J36" s="17">
        <f t="shared" si="12"/>
        <v>2700</v>
      </c>
      <c r="K36" s="43">
        <f>J36</f>
        <v>2700</v>
      </c>
      <c r="L36" s="18">
        <f>J36-K36</f>
        <v>0</v>
      </c>
      <c r="O36" s="11"/>
      <c r="Q36" s="11"/>
      <c r="R36" s="11"/>
      <c r="S36" s="11"/>
      <c r="T36" s="11"/>
      <c r="U36" s="11"/>
      <c r="V36" s="11"/>
    </row>
    <row r="37" spans="1:22" ht="25.5" customHeight="1">
      <c r="A37" s="19">
        <v>45505</v>
      </c>
      <c r="B37" s="34">
        <f>B36</f>
        <v>90000</v>
      </c>
      <c r="C37" s="34">
        <f>ROUND(B37*53%,0)</f>
        <v>47700</v>
      </c>
      <c r="D37" s="17">
        <f>SUM(B37:C37)</f>
        <v>137700</v>
      </c>
      <c r="E37" s="34">
        <f>E36</f>
        <v>90000</v>
      </c>
      <c r="F37" s="34">
        <f>ROUND(E37*50%,0)</f>
        <v>45000</v>
      </c>
      <c r="G37" s="17">
        <f>SUM(E37:F37)</f>
        <v>135000</v>
      </c>
      <c r="H37" s="34">
        <f t="shared" si="12"/>
        <v>0</v>
      </c>
      <c r="I37" s="34">
        <f t="shared" si="12"/>
        <v>2700</v>
      </c>
      <c r="J37" s="17">
        <f t="shared" si="12"/>
        <v>2700</v>
      </c>
      <c r="K37" s="43">
        <f>J37</f>
        <v>2700</v>
      </c>
      <c r="L37" s="18">
        <f>J37-K37</f>
        <v>0</v>
      </c>
      <c r="O37" s="6"/>
      <c r="Q37" s="6"/>
      <c r="R37" s="6"/>
      <c r="S37" s="6"/>
      <c r="T37" s="6"/>
      <c r="U37" s="6"/>
      <c r="V37" s="6"/>
    </row>
    <row r="38" spans="1:22" ht="25.5" customHeight="1">
      <c r="A38" s="19">
        <v>45536</v>
      </c>
      <c r="B38" s="34">
        <f>B37</f>
        <v>90000</v>
      </c>
      <c r="C38" s="34">
        <f>ROUND(B38*53%,0)</f>
        <v>47700</v>
      </c>
      <c r="D38" s="17">
        <f>SUM(B38:C38)</f>
        <v>137700</v>
      </c>
      <c r="E38" s="34">
        <f>E37</f>
        <v>90000</v>
      </c>
      <c r="F38" s="34">
        <f>ROUND(E38*50%,0)</f>
        <v>45000</v>
      </c>
      <c r="G38" s="17">
        <f>SUM(E38:F38)</f>
        <v>135000</v>
      </c>
      <c r="H38" s="34">
        <f t="shared" si="12"/>
        <v>0</v>
      </c>
      <c r="I38" s="34">
        <f t="shared" si="12"/>
        <v>2700</v>
      </c>
      <c r="J38" s="17">
        <f t="shared" si="12"/>
        <v>2700</v>
      </c>
      <c r="K38" s="43">
        <f>J38</f>
        <v>2700</v>
      </c>
      <c r="L38" s="18">
        <f>J38-K38</f>
        <v>0</v>
      </c>
      <c r="O38" s="6"/>
      <c r="Q38" s="6"/>
      <c r="R38" s="6"/>
      <c r="S38" s="6"/>
      <c r="T38" s="6"/>
      <c r="U38" s="6"/>
      <c r="V38" s="6"/>
    </row>
    <row r="39" spans="1:22" ht="25.5" customHeight="1">
      <c r="A39" s="19">
        <v>45566</v>
      </c>
      <c r="B39" s="34">
        <f>B38</f>
        <v>90000</v>
      </c>
      <c r="C39" s="34">
        <f>ROUND(B39*53%,0)</f>
        <v>47700</v>
      </c>
      <c r="D39" s="17">
        <f>SUM(B39:C39)</f>
        <v>137700</v>
      </c>
      <c r="E39" s="34">
        <f>E38</f>
        <v>90000</v>
      </c>
      <c r="F39" s="34">
        <f>ROUND(E39*50%,0)</f>
        <v>45000</v>
      </c>
      <c r="G39" s="17">
        <f>SUM(E39:F39)</f>
        <v>135000</v>
      </c>
      <c r="H39" s="34">
        <f t="shared" si="12"/>
        <v>0</v>
      </c>
      <c r="I39" s="34">
        <f t="shared" si="12"/>
        <v>2700</v>
      </c>
      <c r="J39" s="17">
        <f t="shared" si="12"/>
        <v>2700</v>
      </c>
      <c r="K39" s="43">
        <f>J39</f>
        <v>2700</v>
      </c>
      <c r="L39" s="18">
        <f>J39-K39</f>
        <v>0</v>
      </c>
      <c r="O39" s="11"/>
      <c r="Q39" s="11"/>
      <c r="R39" s="11"/>
      <c r="S39" s="11"/>
      <c r="T39" s="11"/>
      <c r="U39" s="11"/>
      <c r="V39" s="11"/>
    </row>
    <row r="40" spans="1:22" ht="31.5" customHeight="1">
      <c r="A40" s="35" t="s">
        <v>47</v>
      </c>
      <c r="B40" s="36">
        <f t="shared" ref="B40:L40" si="13">SUM(B36:B39)</f>
        <v>360000</v>
      </c>
      <c r="C40" s="36">
        <f t="shared" si="13"/>
        <v>190800</v>
      </c>
      <c r="D40" s="36">
        <f t="shared" si="13"/>
        <v>550800</v>
      </c>
      <c r="E40" s="36">
        <f t="shared" si="13"/>
        <v>360000</v>
      </c>
      <c r="F40" s="36">
        <f t="shared" si="13"/>
        <v>180000</v>
      </c>
      <c r="G40" s="36">
        <f t="shared" si="13"/>
        <v>540000</v>
      </c>
      <c r="H40" s="36">
        <f t="shared" si="13"/>
        <v>0</v>
      </c>
      <c r="I40" s="36">
        <f t="shared" si="13"/>
        <v>10800</v>
      </c>
      <c r="J40" s="36">
        <f t="shared" si="13"/>
        <v>10800</v>
      </c>
      <c r="K40" s="36">
        <f t="shared" si="13"/>
        <v>10800</v>
      </c>
      <c r="L40" s="36">
        <f t="shared" si="13"/>
        <v>0</v>
      </c>
      <c r="O40" s="11"/>
      <c r="Q40" s="11"/>
      <c r="R40" s="11"/>
      <c r="S40" s="11"/>
      <c r="T40" s="11"/>
      <c r="U40" s="11"/>
      <c r="V40" s="11"/>
    </row>
    <row r="41" spans="1:22" ht="15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O41" s="11"/>
      <c r="Q41" s="11"/>
      <c r="R41" s="11"/>
      <c r="S41" s="11"/>
      <c r="T41" s="11"/>
      <c r="U41" s="11"/>
      <c r="V41" s="11"/>
    </row>
    <row r="42" spans="1:22" ht="1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O42" s="11"/>
      <c r="Q42" s="11"/>
      <c r="R42" s="11"/>
      <c r="S42" s="11"/>
      <c r="T42" s="11"/>
      <c r="U42" s="11"/>
      <c r="V42" s="11"/>
    </row>
    <row r="43" spans="1:22" ht="1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O43" s="6"/>
      <c r="Q43" s="6"/>
      <c r="R43" s="6"/>
      <c r="S43" s="6"/>
      <c r="T43" s="6"/>
      <c r="U43" s="6"/>
      <c r="V43" s="6"/>
    </row>
    <row r="44" spans="1:22" ht="1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O44" s="6"/>
      <c r="Q44" s="6"/>
      <c r="R44" s="6"/>
      <c r="S44" s="6"/>
      <c r="T44" s="6"/>
      <c r="U44" s="6"/>
      <c r="V44" s="6"/>
    </row>
    <row r="45" spans="1:22" ht="1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O45" s="11"/>
      <c r="Q45" s="11"/>
      <c r="R45" s="11"/>
      <c r="S45" s="11"/>
      <c r="T45" s="11"/>
      <c r="U45" s="11"/>
      <c r="V45" s="11"/>
    </row>
    <row r="46" spans="1:22" ht="1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O46" s="11"/>
      <c r="P46" s="11"/>
      <c r="Q46" s="11"/>
      <c r="R46" s="11"/>
      <c r="S46" s="11"/>
      <c r="T46" s="11"/>
      <c r="U46" s="11"/>
      <c r="V46" s="11"/>
    </row>
    <row r="47" spans="1:22" s="21" customFormat="1" ht="18" customHeight="1">
      <c r="A47" s="20" t="s">
        <v>38</v>
      </c>
      <c r="B47" s="53" t="str">
        <f>MASTER!B8</f>
        <v>EMPLOYEE 04</v>
      </c>
      <c r="C47" s="54"/>
      <c r="D47" s="54"/>
      <c r="E47" s="54"/>
      <c r="F47" s="55"/>
      <c r="G47" s="56" t="s">
        <v>39</v>
      </c>
      <c r="H47" s="57"/>
      <c r="I47" s="58" t="str">
        <f>MASTER!C8</f>
        <v>LECTURER</v>
      </c>
      <c r="J47" s="58"/>
      <c r="K47" s="58"/>
      <c r="L47" s="58"/>
      <c r="N47" s="22"/>
      <c r="O47" s="23"/>
      <c r="Q47" s="23"/>
      <c r="R47" s="23"/>
      <c r="S47" s="23"/>
      <c r="T47" s="23"/>
      <c r="U47" s="23"/>
      <c r="V47" s="23"/>
    </row>
    <row r="48" spans="1:22" ht="17.25" customHeight="1">
      <c r="A48" s="69" t="s">
        <v>40</v>
      </c>
      <c r="B48" s="71" t="s">
        <v>41</v>
      </c>
      <c r="C48" s="72"/>
      <c r="D48" s="73"/>
      <c r="E48" s="71" t="s">
        <v>42</v>
      </c>
      <c r="F48" s="72"/>
      <c r="G48" s="73"/>
      <c r="H48" s="71" t="s">
        <v>43</v>
      </c>
      <c r="I48" s="72"/>
      <c r="J48" s="73"/>
      <c r="K48" s="40" t="s">
        <v>53</v>
      </c>
      <c r="L48" s="74" t="s">
        <v>44</v>
      </c>
      <c r="O48" s="11"/>
      <c r="Q48" s="11"/>
      <c r="R48" s="11"/>
      <c r="S48" s="11"/>
      <c r="T48" s="11"/>
      <c r="U48" s="11"/>
      <c r="V48" s="11"/>
    </row>
    <row r="49" spans="1:22" ht="17.25" customHeight="1">
      <c r="A49" s="70"/>
      <c r="B49" s="41" t="s">
        <v>45</v>
      </c>
      <c r="C49" s="41" t="s">
        <v>46</v>
      </c>
      <c r="D49" s="41" t="s">
        <v>47</v>
      </c>
      <c r="E49" s="41" t="s">
        <v>45</v>
      </c>
      <c r="F49" s="41" t="s">
        <v>46</v>
      </c>
      <c r="G49" s="41" t="s">
        <v>47</v>
      </c>
      <c r="H49" s="41" t="s">
        <v>45</v>
      </c>
      <c r="I49" s="41" t="s">
        <v>46</v>
      </c>
      <c r="J49" s="41" t="s">
        <v>47</v>
      </c>
      <c r="K49" s="42" t="str">
        <f>MASTER!E8</f>
        <v>GPF SAB</v>
      </c>
      <c r="L49" s="75"/>
      <c r="O49" s="11"/>
      <c r="Q49" s="11"/>
      <c r="R49" s="11"/>
      <c r="S49" s="11"/>
      <c r="T49" s="11"/>
      <c r="U49" s="11"/>
      <c r="V49" s="11"/>
    </row>
    <row r="50" spans="1:22" ht="25.5" customHeight="1">
      <c r="A50" s="19">
        <v>45474</v>
      </c>
      <c r="B50" s="34">
        <f>MASTER!D8</f>
        <v>71300</v>
      </c>
      <c r="C50" s="34">
        <f>ROUND(B50*53%,0)</f>
        <v>37789</v>
      </c>
      <c r="D50" s="17">
        <f>SUM(B50:C50)</f>
        <v>109089</v>
      </c>
      <c r="E50" s="34">
        <f>B50</f>
        <v>71300</v>
      </c>
      <c r="F50" s="34">
        <f>ROUND(E50*50%,0)</f>
        <v>35650</v>
      </c>
      <c r="G50" s="17">
        <f>SUM(E50:F50)</f>
        <v>106950</v>
      </c>
      <c r="H50" s="34">
        <f t="shared" ref="H50:J53" si="14">B50-E50</f>
        <v>0</v>
      </c>
      <c r="I50" s="34">
        <f t="shared" si="14"/>
        <v>2139</v>
      </c>
      <c r="J50" s="17">
        <f t="shared" si="14"/>
        <v>2139</v>
      </c>
      <c r="K50" s="43">
        <f>J50</f>
        <v>2139</v>
      </c>
      <c r="L50" s="18">
        <f>J50-K50</f>
        <v>0</v>
      </c>
      <c r="O50" s="11"/>
      <c r="Q50" s="11"/>
      <c r="R50" s="11"/>
      <c r="S50" s="11"/>
      <c r="T50" s="11"/>
      <c r="U50" s="11"/>
      <c r="V50" s="11"/>
    </row>
    <row r="51" spans="1:22" ht="25.5" customHeight="1">
      <c r="A51" s="19">
        <v>45505</v>
      </c>
      <c r="B51" s="34">
        <f>B50</f>
        <v>71300</v>
      </c>
      <c r="C51" s="34">
        <f>ROUND(B51*53%,0)</f>
        <v>37789</v>
      </c>
      <c r="D51" s="17">
        <f>SUM(B51:C51)</f>
        <v>109089</v>
      </c>
      <c r="E51" s="34">
        <f>E50</f>
        <v>71300</v>
      </c>
      <c r="F51" s="34">
        <f>ROUND(E51*50%,0)</f>
        <v>35650</v>
      </c>
      <c r="G51" s="17">
        <f>SUM(E51:F51)</f>
        <v>106950</v>
      </c>
      <c r="H51" s="34">
        <f t="shared" si="14"/>
        <v>0</v>
      </c>
      <c r="I51" s="34">
        <f t="shared" si="14"/>
        <v>2139</v>
      </c>
      <c r="J51" s="17">
        <f t="shared" si="14"/>
        <v>2139</v>
      </c>
      <c r="K51" s="43">
        <f>J51</f>
        <v>2139</v>
      </c>
      <c r="L51" s="18">
        <f>J51-K51</f>
        <v>0</v>
      </c>
      <c r="O51" s="6"/>
      <c r="Q51" s="6"/>
      <c r="R51" s="6"/>
      <c r="S51" s="6"/>
      <c r="T51" s="6"/>
      <c r="U51" s="6"/>
      <c r="V51" s="6"/>
    </row>
    <row r="52" spans="1:22" ht="25.5" customHeight="1">
      <c r="A52" s="19">
        <v>45536</v>
      </c>
      <c r="B52" s="34">
        <f>B51</f>
        <v>71300</v>
      </c>
      <c r="C52" s="34">
        <f>ROUND(B52*53%,0)</f>
        <v>37789</v>
      </c>
      <c r="D52" s="17">
        <f>SUM(B52:C52)</f>
        <v>109089</v>
      </c>
      <c r="E52" s="34">
        <f>E51</f>
        <v>71300</v>
      </c>
      <c r="F52" s="34">
        <f>ROUND(E52*50%,0)</f>
        <v>35650</v>
      </c>
      <c r="G52" s="17">
        <f>SUM(E52:F52)</f>
        <v>106950</v>
      </c>
      <c r="H52" s="34">
        <f t="shared" si="14"/>
        <v>0</v>
      </c>
      <c r="I52" s="34">
        <f t="shared" si="14"/>
        <v>2139</v>
      </c>
      <c r="J52" s="17">
        <f t="shared" si="14"/>
        <v>2139</v>
      </c>
      <c r="K52" s="43">
        <f>J52</f>
        <v>2139</v>
      </c>
      <c r="L52" s="18">
        <f>J52-K52</f>
        <v>0</v>
      </c>
      <c r="O52" s="6"/>
      <c r="Q52" s="6"/>
      <c r="R52" s="6"/>
      <c r="S52" s="6"/>
      <c r="T52" s="6"/>
      <c r="U52" s="6"/>
      <c r="V52" s="6"/>
    </row>
    <row r="53" spans="1:22" ht="25.5" customHeight="1">
      <c r="A53" s="19">
        <v>45566</v>
      </c>
      <c r="B53" s="34">
        <f>B52</f>
        <v>71300</v>
      </c>
      <c r="C53" s="34">
        <f>ROUND(B53*53%,0)</f>
        <v>37789</v>
      </c>
      <c r="D53" s="17">
        <f>SUM(B53:C53)</f>
        <v>109089</v>
      </c>
      <c r="E53" s="34">
        <f>E52</f>
        <v>71300</v>
      </c>
      <c r="F53" s="34">
        <f>ROUND(E53*50%,0)</f>
        <v>35650</v>
      </c>
      <c r="G53" s="17">
        <f>SUM(E53:F53)</f>
        <v>106950</v>
      </c>
      <c r="H53" s="34">
        <f t="shared" si="14"/>
        <v>0</v>
      </c>
      <c r="I53" s="34">
        <f t="shared" si="14"/>
        <v>2139</v>
      </c>
      <c r="J53" s="17">
        <f t="shared" si="14"/>
        <v>2139</v>
      </c>
      <c r="K53" s="43">
        <f>J53</f>
        <v>2139</v>
      </c>
      <c r="L53" s="18">
        <f>J53-K53</f>
        <v>0</v>
      </c>
      <c r="O53" s="11"/>
      <c r="Q53" s="11"/>
      <c r="R53" s="11"/>
      <c r="S53" s="11"/>
      <c r="T53" s="11"/>
      <c r="U53" s="11"/>
      <c r="V53" s="11"/>
    </row>
    <row r="54" spans="1:22" ht="31.5" customHeight="1">
      <c r="A54" s="35" t="s">
        <v>47</v>
      </c>
      <c r="B54" s="36">
        <f t="shared" ref="B54:L54" si="15">SUM(B50:B53)</f>
        <v>285200</v>
      </c>
      <c r="C54" s="36">
        <f t="shared" si="15"/>
        <v>151156</v>
      </c>
      <c r="D54" s="36">
        <f t="shared" si="15"/>
        <v>436356</v>
      </c>
      <c r="E54" s="36">
        <f t="shared" si="15"/>
        <v>285200</v>
      </c>
      <c r="F54" s="36">
        <f t="shared" si="15"/>
        <v>142600</v>
      </c>
      <c r="G54" s="36">
        <f t="shared" si="15"/>
        <v>427800</v>
      </c>
      <c r="H54" s="36">
        <f t="shared" si="15"/>
        <v>0</v>
      </c>
      <c r="I54" s="36">
        <f t="shared" si="15"/>
        <v>8556</v>
      </c>
      <c r="J54" s="36">
        <f t="shared" si="15"/>
        <v>8556</v>
      </c>
      <c r="K54" s="36">
        <f t="shared" si="15"/>
        <v>8556</v>
      </c>
      <c r="L54" s="36">
        <f t="shared" si="15"/>
        <v>0</v>
      </c>
      <c r="O54" s="11"/>
      <c r="Q54" s="11"/>
      <c r="R54" s="11"/>
      <c r="S54" s="11"/>
      <c r="T54" s="11"/>
      <c r="U54" s="11"/>
      <c r="V54" s="11"/>
    </row>
    <row r="55" spans="1:22" ht="1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O55" s="11"/>
      <c r="Q55" s="11"/>
      <c r="R55" s="11"/>
      <c r="S55" s="11"/>
      <c r="T55" s="11"/>
      <c r="U55" s="11"/>
      <c r="V55" s="11"/>
    </row>
    <row r="56" spans="1:22" ht="1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O56" s="11"/>
      <c r="Q56" s="11"/>
      <c r="R56" s="11"/>
      <c r="S56" s="11"/>
      <c r="T56" s="11"/>
      <c r="U56" s="11"/>
      <c r="V56" s="11"/>
    </row>
    <row r="57" spans="1:22" ht="1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O57" s="6"/>
      <c r="Q57" s="6"/>
      <c r="R57" s="6"/>
      <c r="S57" s="6"/>
      <c r="T57" s="6"/>
      <c r="U57" s="6"/>
      <c r="V57" s="6"/>
    </row>
    <row r="58" spans="1:22" ht="1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O58" s="6"/>
      <c r="Q58" s="6"/>
      <c r="R58" s="6"/>
      <c r="S58" s="6"/>
      <c r="T58" s="6"/>
      <c r="U58" s="6"/>
      <c r="V58" s="6"/>
    </row>
    <row r="59" spans="1:22" ht="1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O59" s="11"/>
      <c r="Q59" s="11"/>
      <c r="R59" s="11"/>
      <c r="S59" s="11"/>
      <c r="T59" s="11"/>
      <c r="U59" s="11"/>
      <c r="V59" s="11"/>
    </row>
    <row r="60" spans="1:22" ht="1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O60" s="11"/>
      <c r="P60" s="11"/>
      <c r="Q60" s="11"/>
      <c r="R60" s="11"/>
      <c r="S60" s="11"/>
      <c r="T60" s="11"/>
      <c r="U60" s="11"/>
      <c r="V60" s="11"/>
    </row>
    <row r="61" spans="1:22" s="21" customFormat="1" ht="18" customHeight="1">
      <c r="A61" s="20" t="s">
        <v>38</v>
      </c>
      <c r="B61" s="53" t="str">
        <f>MASTER!B9</f>
        <v>EMPLOYEE 05</v>
      </c>
      <c r="C61" s="54"/>
      <c r="D61" s="54"/>
      <c r="E61" s="54"/>
      <c r="F61" s="55"/>
      <c r="G61" s="56" t="s">
        <v>39</v>
      </c>
      <c r="H61" s="57"/>
      <c r="I61" s="58" t="str">
        <f>MASTER!C9</f>
        <v>LECTURER</v>
      </c>
      <c r="J61" s="58"/>
      <c r="K61" s="58"/>
      <c r="L61" s="58"/>
      <c r="N61" s="22"/>
      <c r="O61" s="23"/>
      <c r="Q61" s="23"/>
      <c r="R61" s="23"/>
      <c r="S61" s="23"/>
      <c r="T61" s="23"/>
      <c r="U61" s="23"/>
      <c r="V61" s="23"/>
    </row>
    <row r="62" spans="1:22" ht="17.25" customHeight="1">
      <c r="A62" s="60" t="s">
        <v>40</v>
      </c>
      <c r="B62" s="62" t="s">
        <v>41</v>
      </c>
      <c r="C62" s="63"/>
      <c r="D62" s="64"/>
      <c r="E62" s="62" t="s">
        <v>42</v>
      </c>
      <c r="F62" s="63"/>
      <c r="G62" s="64"/>
      <c r="H62" s="62" t="s">
        <v>43</v>
      </c>
      <c r="I62" s="63"/>
      <c r="J62" s="64"/>
      <c r="K62" s="37" t="s">
        <v>53</v>
      </c>
      <c r="L62" s="65" t="s">
        <v>44</v>
      </c>
      <c r="O62" s="11"/>
      <c r="Q62" s="11"/>
      <c r="R62" s="11"/>
      <c r="S62" s="11"/>
      <c r="T62" s="11"/>
      <c r="U62" s="11"/>
      <c r="V62" s="11"/>
    </row>
    <row r="63" spans="1:22" ht="17.25" customHeight="1">
      <c r="A63" s="61"/>
      <c r="B63" s="38" t="s">
        <v>45</v>
      </c>
      <c r="C63" s="38" t="s">
        <v>46</v>
      </c>
      <c r="D63" s="38" t="s">
        <v>47</v>
      </c>
      <c r="E63" s="38" t="s">
        <v>45</v>
      </c>
      <c r="F63" s="38" t="s">
        <v>46</v>
      </c>
      <c r="G63" s="38" t="s">
        <v>47</v>
      </c>
      <c r="H63" s="38" t="s">
        <v>45</v>
      </c>
      <c r="I63" s="38" t="s">
        <v>46</v>
      </c>
      <c r="J63" s="38" t="s">
        <v>47</v>
      </c>
      <c r="K63" s="39" t="str">
        <f>MASTER!E9</f>
        <v>GPF 2004</v>
      </c>
      <c r="L63" s="66"/>
      <c r="O63" s="11"/>
      <c r="Q63" s="11"/>
      <c r="R63" s="11"/>
      <c r="S63" s="11"/>
      <c r="T63" s="11"/>
      <c r="U63" s="11"/>
      <c r="V63" s="11"/>
    </row>
    <row r="64" spans="1:22" ht="25.5" customHeight="1">
      <c r="A64" s="19">
        <v>45474</v>
      </c>
      <c r="B64" s="34">
        <f>MASTER!D9</f>
        <v>80200</v>
      </c>
      <c r="C64" s="34">
        <f>ROUND(B64*53%,0)</f>
        <v>42506</v>
      </c>
      <c r="D64" s="17">
        <f>SUM(B64:C64)</f>
        <v>122706</v>
      </c>
      <c r="E64" s="34">
        <f>B64</f>
        <v>80200</v>
      </c>
      <c r="F64" s="34">
        <f>ROUND(E64*50%,0)</f>
        <v>40100</v>
      </c>
      <c r="G64" s="17">
        <f>SUM(E64:F64)</f>
        <v>120300</v>
      </c>
      <c r="H64" s="34">
        <f t="shared" ref="H64:J67" si="16">B64-E64</f>
        <v>0</v>
      </c>
      <c r="I64" s="34">
        <f t="shared" si="16"/>
        <v>2406</v>
      </c>
      <c r="J64" s="17">
        <f t="shared" si="16"/>
        <v>2406</v>
      </c>
      <c r="K64" s="43">
        <f>J64</f>
        <v>2406</v>
      </c>
      <c r="L64" s="18">
        <f>J64-K64</f>
        <v>0</v>
      </c>
      <c r="O64" s="11"/>
      <c r="Q64" s="11"/>
      <c r="R64" s="11"/>
      <c r="S64" s="11"/>
      <c r="T64" s="11"/>
      <c r="U64" s="11"/>
      <c r="V64" s="11"/>
    </row>
    <row r="65" spans="1:22" ht="25.5" customHeight="1">
      <c r="A65" s="19">
        <v>45505</v>
      </c>
      <c r="B65" s="34">
        <f>B64</f>
        <v>80200</v>
      </c>
      <c r="C65" s="34">
        <f>ROUND(B65*53%,0)</f>
        <v>42506</v>
      </c>
      <c r="D65" s="17">
        <f>SUM(B65:C65)</f>
        <v>122706</v>
      </c>
      <c r="E65" s="34">
        <f>E64</f>
        <v>80200</v>
      </c>
      <c r="F65" s="34">
        <f>ROUND(E65*50%,0)</f>
        <v>40100</v>
      </c>
      <c r="G65" s="17">
        <f>SUM(E65:F65)</f>
        <v>120300</v>
      </c>
      <c r="H65" s="34">
        <f t="shared" si="16"/>
        <v>0</v>
      </c>
      <c r="I65" s="34">
        <f t="shared" si="16"/>
        <v>2406</v>
      </c>
      <c r="J65" s="17">
        <f t="shared" si="16"/>
        <v>2406</v>
      </c>
      <c r="K65" s="43">
        <f>J65</f>
        <v>2406</v>
      </c>
      <c r="L65" s="18">
        <f>J65-K65</f>
        <v>0</v>
      </c>
      <c r="O65" s="6"/>
      <c r="Q65" s="6"/>
      <c r="R65" s="6"/>
      <c r="S65" s="6"/>
      <c r="T65" s="6"/>
      <c r="U65" s="6"/>
      <c r="V65" s="6"/>
    </row>
    <row r="66" spans="1:22" ht="25.5" customHeight="1">
      <c r="A66" s="19">
        <v>45536</v>
      </c>
      <c r="B66" s="34">
        <f>B65</f>
        <v>80200</v>
      </c>
      <c r="C66" s="34">
        <f>ROUND(B66*53%,0)</f>
        <v>42506</v>
      </c>
      <c r="D66" s="17">
        <f>SUM(B66:C66)</f>
        <v>122706</v>
      </c>
      <c r="E66" s="34">
        <f>E65</f>
        <v>80200</v>
      </c>
      <c r="F66" s="34">
        <f>ROUND(E66*50%,0)</f>
        <v>40100</v>
      </c>
      <c r="G66" s="17">
        <f>SUM(E66:F66)</f>
        <v>120300</v>
      </c>
      <c r="H66" s="34">
        <f t="shared" si="16"/>
        <v>0</v>
      </c>
      <c r="I66" s="34">
        <f t="shared" si="16"/>
        <v>2406</v>
      </c>
      <c r="J66" s="17">
        <f t="shared" si="16"/>
        <v>2406</v>
      </c>
      <c r="K66" s="43">
        <f>J66</f>
        <v>2406</v>
      </c>
      <c r="L66" s="18">
        <f>J66-K66</f>
        <v>0</v>
      </c>
      <c r="O66" s="6"/>
      <c r="Q66" s="6"/>
      <c r="R66" s="6"/>
      <c r="S66" s="6"/>
      <c r="T66" s="6"/>
      <c r="U66" s="6"/>
      <c r="V66" s="6"/>
    </row>
    <row r="67" spans="1:22" ht="25.5" customHeight="1">
      <c r="A67" s="19">
        <v>45566</v>
      </c>
      <c r="B67" s="34">
        <f>B66</f>
        <v>80200</v>
      </c>
      <c r="C67" s="34">
        <f>ROUND(B67*53%,0)</f>
        <v>42506</v>
      </c>
      <c r="D67" s="17">
        <f>SUM(B67:C67)</f>
        <v>122706</v>
      </c>
      <c r="E67" s="34">
        <f>E66</f>
        <v>80200</v>
      </c>
      <c r="F67" s="34">
        <f>ROUND(E67*50%,0)</f>
        <v>40100</v>
      </c>
      <c r="G67" s="17">
        <f>SUM(E67:F67)</f>
        <v>120300</v>
      </c>
      <c r="H67" s="34">
        <f t="shared" si="16"/>
        <v>0</v>
      </c>
      <c r="I67" s="34">
        <f t="shared" si="16"/>
        <v>2406</v>
      </c>
      <c r="J67" s="17">
        <f t="shared" si="16"/>
        <v>2406</v>
      </c>
      <c r="K67" s="43">
        <f>J67</f>
        <v>2406</v>
      </c>
      <c r="L67" s="18">
        <f>J67-K67</f>
        <v>0</v>
      </c>
      <c r="O67" s="11"/>
      <c r="Q67" s="11"/>
      <c r="R67" s="11"/>
      <c r="S67" s="11"/>
      <c r="T67" s="11"/>
      <c r="U67" s="11"/>
      <c r="V67" s="11"/>
    </row>
    <row r="68" spans="1:22" ht="31.5" customHeight="1">
      <c r="A68" s="35" t="s">
        <v>47</v>
      </c>
      <c r="B68" s="36">
        <f t="shared" ref="B68:L68" si="17">SUM(B64:B67)</f>
        <v>320800</v>
      </c>
      <c r="C68" s="36">
        <f t="shared" si="17"/>
        <v>170024</v>
      </c>
      <c r="D68" s="36">
        <f t="shared" si="17"/>
        <v>490824</v>
      </c>
      <c r="E68" s="36">
        <f t="shared" si="17"/>
        <v>320800</v>
      </c>
      <c r="F68" s="36">
        <f t="shared" si="17"/>
        <v>160400</v>
      </c>
      <c r="G68" s="36">
        <f t="shared" si="17"/>
        <v>481200</v>
      </c>
      <c r="H68" s="36">
        <f t="shared" si="17"/>
        <v>0</v>
      </c>
      <c r="I68" s="36">
        <f t="shared" si="17"/>
        <v>9624</v>
      </c>
      <c r="J68" s="36">
        <f t="shared" si="17"/>
        <v>9624</v>
      </c>
      <c r="K68" s="36">
        <f t="shared" si="17"/>
        <v>9624</v>
      </c>
      <c r="L68" s="36">
        <f t="shared" si="17"/>
        <v>0</v>
      </c>
      <c r="O68" s="11"/>
      <c r="Q68" s="11"/>
      <c r="R68" s="11"/>
      <c r="S68" s="11"/>
      <c r="T68" s="11"/>
      <c r="U68" s="11"/>
      <c r="V68" s="11"/>
    </row>
    <row r="69" spans="1:22" ht="1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O69" s="11"/>
      <c r="Q69" s="11"/>
      <c r="R69" s="11"/>
      <c r="S69" s="11"/>
      <c r="T69" s="11"/>
      <c r="U69" s="11"/>
      <c r="V69" s="11"/>
    </row>
    <row r="70" spans="1:22" ht="1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O70" s="11"/>
      <c r="Q70" s="11"/>
      <c r="R70" s="11"/>
      <c r="S70" s="11"/>
      <c r="T70" s="11"/>
      <c r="U70" s="11"/>
      <c r="V70" s="11"/>
    </row>
    <row r="71" spans="1:22" ht="1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O71" s="6"/>
      <c r="Q71" s="6"/>
      <c r="R71" s="6"/>
      <c r="S71" s="6"/>
      <c r="T71" s="6"/>
      <c r="U71" s="6"/>
      <c r="V71" s="6"/>
    </row>
    <row r="72" spans="1:22" ht="1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O72" s="6"/>
      <c r="Q72" s="6"/>
      <c r="R72" s="6"/>
      <c r="S72" s="6"/>
      <c r="T72" s="6"/>
      <c r="U72" s="6"/>
      <c r="V72" s="6"/>
    </row>
    <row r="73" spans="1:22" ht="15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O73" s="11"/>
      <c r="Q73" s="11"/>
      <c r="R73" s="11"/>
      <c r="S73" s="11"/>
      <c r="T73" s="11"/>
      <c r="U73" s="11"/>
      <c r="V73" s="11"/>
    </row>
    <row r="74" spans="1:22" ht="1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O74" s="11"/>
      <c r="P74" s="11"/>
      <c r="Q74" s="11"/>
      <c r="R74" s="11"/>
      <c r="S74" s="11"/>
      <c r="T74" s="11"/>
      <c r="U74" s="11"/>
      <c r="V74" s="11"/>
    </row>
    <row r="75" spans="1:22" s="21" customFormat="1" ht="18" customHeight="1">
      <c r="A75" s="20" t="s">
        <v>38</v>
      </c>
      <c r="B75" s="53" t="str">
        <f>MASTER!B10</f>
        <v>EMPLOYEE 06</v>
      </c>
      <c r="C75" s="54"/>
      <c r="D75" s="54"/>
      <c r="E75" s="54"/>
      <c r="F75" s="55"/>
      <c r="G75" s="56" t="s">
        <v>39</v>
      </c>
      <c r="H75" s="57"/>
      <c r="I75" s="58" t="str">
        <f>MASTER!C10</f>
        <v>LECTURER</v>
      </c>
      <c r="J75" s="58"/>
      <c r="K75" s="58"/>
      <c r="L75" s="58"/>
      <c r="N75" s="22"/>
      <c r="O75" s="23"/>
      <c r="Q75" s="23"/>
      <c r="R75" s="23"/>
      <c r="S75" s="23"/>
      <c r="T75" s="23"/>
      <c r="U75" s="23"/>
      <c r="V75" s="23"/>
    </row>
    <row r="76" spans="1:22" ht="17.25" customHeight="1">
      <c r="A76" s="69" t="s">
        <v>40</v>
      </c>
      <c r="B76" s="77" t="s">
        <v>41</v>
      </c>
      <c r="C76" s="78"/>
      <c r="D76" s="79"/>
      <c r="E76" s="77" t="s">
        <v>42</v>
      </c>
      <c r="F76" s="78"/>
      <c r="G76" s="79"/>
      <c r="H76" s="77" t="s">
        <v>43</v>
      </c>
      <c r="I76" s="78"/>
      <c r="J76" s="79"/>
      <c r="K76" s="40" t="s">
        <v>53</v>
      </c>
      <c r="L76" s="67" t="s">
        <v>44</v>
      </c>
      <c r="O76" s="11"/>
      <c r="Q76" s="11"/>
      <c r="R76" s="11"/>
      <c r="S76" s="11"/>
      <c r="T76" s="11"/>
      <c r="U76" s="11"/>
      <c r="V76" s="11"/>
    </row>
    <row r="77" spans="1:22" ht="17.25" customHeight="1">
      <c r="A77" s="76"/>
      <c r="B77" s="41" t="s">
        <v>45</v>
      </c>
      <c r="C77" s="41" t="s">
        <v>46</v>
      </c>
      <c r="D77" s="41" t="s">
        <v>47</v>
      </c>
      <c r="E77" s="41" t="s">
        <v>45</v>
      </c>
      <c r="F77" s="41" t="s">
        <v>46</v>
      </c>
      <c r="G77" s="41" t="s">
        <v>47</v>
      </c>
      <c r="H77" s="41" t="s">
        <v>45</v>
      </c>
      <c r="I77" s="41" t="s">
        <v>46</v>
      </c>
      <c r="J77" s="41" t="s">
        <v>47</v>
      </c>
      <c r="K77" s="42" t="str">
        <f>MASTER!E10</f>
        <v>GPF</v>
      </c>
      <c r="L77" s="68"/>
      <c r="O77" s="11"/>
      <c r="Q77" s="11"/>
      <c r="R77" s="11"/>
      <c r="S77" s="11"/>
      <c r="T77" s="11"/>
      <c r="U77" s="11"/>
      <c r="V77" s="11"/>
    </row>
    <row r="78" spans="1:22" ht="25.5" customHeight="1">
      <c r="A78" s="19">
        <v>45474</v>
      </c>
      <c r="B78" s="34">
        <f>MASTER!D10</f>
        <v>65000</v>
      </c>
      <c r="C78" s="34">
        <f>ROUND(B78*53%,0)</f>
        <v>34450</v>
      </c>
      <c r="D78" s="17">
        <f>SUM(B78:C78)</f>
        <v>99450</v>
      </c>
      <c r="E78" s="34">
        <f>B78</f>
        <v>65000</v>
      </c>
      <c r="F78" s="34">
        <f>ROUND(E78*50%,0)</f>
        <v>32500</v>
      </c>
      <c r="G78" s="17">
        <f>SUM(E78:F78)</f>
        <v>97500</v>
      </c>
      <c r="H78" s="34">
        <f t="shared" ref="H78:J81" si="18">B78-E78</f>
        <v>0</v>
      </c>
      <c r="I78" s="34">
        <f t="shared" si="18"/>
        <v>1950</v>
      </c>
      <c r="J78" s="17">
        <f t="shared" si="18"/>
        <v>1950</v>
      </c>
      <c r="K78" s="43">
        <f>J78</f>
        <v>1950</v>
      </c>
      <c r="L78" s="18">
        <f>J78-K78</f>
        <v>0</v>
      </c>
      <c r="O78" s="11"/>
      <c r="Q78" s="11"/>
      <c r="R78" s="11"/>
      <c r="S78" s="11"/>
      <c r="T78" s="11"/>
      <c r="U78" s="11"/>
      <c r="V78" s="11"/>
    </row>
    <row r="79" spans="1:22" ht="25.5" customHeight="1">
      <c r="A79" s="19">
        <v>45505</v>
      </c>
      <c r="B79" s="34">
        <f>B78</f>
        <v>65000</v>
      </c>
      <c r="C79" s="34">
        <f>ROUND(B79*53%,0)</f>
        <v>34450</v>
      </c>
      <c r="D79" s="17">
        <f>SUM(B79:C79)</f>
        <v>99450</v>
      </c>
      <c r="E79" s="34">
        <f>E78</f>
        <v>65000</v>
      </c>
      <c r="F79" s="34">
        <f>ROUND(E79*50%,0)</f>
        <v>32500</v>
      </c>
      <c r="G79" s="17">
        <f>SUM(E79:F79)</f>
        <v>97500</v>
      </c>
      <c r="H79" s="34">
        <f t="shared" si="18"/>
        <v>0</v>
      </c>
      <c r="I79" s="34">
        <f t="shared" si="18"/>
        <v>1950</v>
      </c>
      <c r="J79" s="17">
        <f t="shared" si="18"/>
        <v>1950</v>
      </c>
      <c r="K79" s="43">
        <f>J79</f>
        <v>1950</v>
      </c>
      <c r="L79" s="18">
        <f>J79-K79</f>
        <v>0</v>
      </c>
      <c r="O79" s="6"/>
      <c r="Q79" s="6"/>
      <c r="R79" s="6"/>
      <c r="S79" s="6"/>
      <c r="T79" s="6"/>
      <c r="U79" s="6"/>
      <c r="V79" s="6"/>
    </row>
    <row r="80" spans="1:22" ht="25.5" customHeight="1">
      <c r="A80" s="19">
        <v>45536</v>
      </c>
      <c r="B80" s="34">
        <f>B79</f>
        <v>65000</v>
      </c>
      <c r="C80" s="34">
        <f>ROUND(B80*53%,0)</f>
        <v>34450</v>
      </c>
      <c r="D80" s="17">
        <f>SUM(B80:C80)</f>
        <v>99450</v>
      </c>
      <c r="E80" s="34">
        <f>E79</f>
        <v>65000</v>
      </c>
      <c r="F80" s="34">
        <f>ROUND(E80*50%,0)</f>
        <v>32500</v>
      </c>
      <c r="G80" s="17">
        <f>SUM(E80:F80)</f>
        <v>97500</v>
      </c>
      <c r="H80" s="34">
        <f t="shared" si="18"/>
        <v>0</v>
      </c>
      <c r="I80" s="34">
        <f t="shared" si="18"/>
        <v>1950</v>
      </c>
      <c r="J80" s="17">
        <f t="shared" si="18"/>
        <v>1950</v>
      </c>
      <c r="K80" s="43">
        <f>J80</f>
        <v>1950</v>
      </c>
      <c r="L80" s="18">
        <f>J80-K80</f>
        <v>0</v>
      </c>
      <c r="O80" s="6"/>
      <c r="Q80" s="6"/>
      <c r="R80" s="6"/>
      <c r="S80" s="6"/>
      <c r="T80" s="6"/>
      <c r="U80" s="6"/>
      <c r="V80" s="6"/>
    </row>
    <row r="81" spans="1:22" ht="25.5" customHeight="1">
      <c r="A81" s="19">
        <v>45566</v>
      </c>
      <c r="B81" s="34">
        <f>B80</f>
        <v>65000</v>
      </c>
      <c r="C81" s="34">
        <f>ROUND(B81*53%,0)</f>
        <v>34450</v>
      </c>
      <c r="D81" s="17">
        <f>SUM(B81:C81)</f>
        <v>99450</v>
      </c>
      <c r="E81" s="34">
        <f>E80</f>
        <v>65000</v>
      </c>
      <c r="F81" s="34">
        <f>ROUND(E81*50%,0)</f>
        <v>32500</v>
      </c>
      <c r="G81" s="17">
        <f>SUM(E81:F81)</f>
        <v>97500</v>
      </c>
      <c r="H81" s="34">
        <f t="shared" si="18"/>
        <v>0</v>
      </c>
      <c r="I81" s="34">
        <f t="shared" si="18"/>
        <v>1950</v>
      </c>
      <c r="J81" s="17">
        <f t="shared" si="18"/>
        <v>1950</v>
      </c>
      <c r="K81" s="43">
        <f>J81</f>
        <v>1950</v>
      </c>
      <c r="L81" s="18">
        <f>J81-K81</f>
        <v>0</v>
      </c>
      <c r="O81" s="11"/>
      <c r="Q81" s="11"/>
      <c r="R81" s="11"/>
      <c r="S81" s="11"/>
      <c r="T81" s="11"/>
      <c r="U81" s="11"/>
      <c r="V81" s="11"/>
    </row>
    <row r="82" spans="1:22" ht="31.5" customHeight="1">
      <c r="A82" s="35" t="s">
        <v>47</v>
      </c>
      <c r="B82" s="36">
        <f t="shared" ref="B82:L82" si="19">SUM(B78:B81)</f>
        <v>260000</v>
      </c>
      <c r="C82" s="36">
        <f t="shared" si="19"/>
        <v>137800</v>
      </c>
      <c r="D82" s="36">
        <f t="shared" si="19"/>
        <v>397800</v>
      </c>
      <c r="E82" s="36">
        <f t="shared" si="19"/>
        <v>260000</v>
      </c>
      <c r="F82" s="36">
        <f t="shared" si="19"/>
        <v>130000</v>
      </c>
      <c r="G82" s="36">
        <f t="shared" si="19"/>
        <v>390000</v>
      </c>
      <c r="H82" s="36">
        <f t="shared" si="19"/>
        <v>0</v>
      </c>
      <c r="I82" s="36">
        <f t="shared" si="19"/>
        <v>7800</v>
      </c>
      <c r="J82" s="36">
        <f t="shared" si="19"/>
        <v>7800</v>
      </c>
      <c r="K82" s="36">
        <f t="shared" si="19"/>
        <v>7800</v>
      </c>
      <c r="L82" s="36">
        <f t="shared" si="19"/>
        <v>0</v>
      </c>
      <c r="O82" s="11"/>
      <c r="Q82" s="11"/>
      <c r="R82" s="11"/>
      <c r="S82" s="11"/>
      <c r="T82" s="11"/>
      <c r="U82" s="11"/>
      <c r="V82" s="11"/>
    </row>
    <row r="83" spans="1:22" ht="1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O83" s="11"/>
      <c r="Q83" s="11"/>
      <c r="R83" s="11"/>
      <c r="S83" s="11"/>
      <c r="T83" s="11"/>
      <c r="U83" s="11"/>
      <c r="V83" s="11"/>
    </row>
    <row r="84" spans="1:22" ht="1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O84" s="11"/>
      <c r="Q84" s="11"/>
      <c r="R84" s="11"/>
      <c r="S84" s="11"/>
      <c r="T84" s="11"/>
      <c r="U84" s="11"/>
      <c r="V84" s="11"/>
    </row>
    <row r="85" spans="1:22" ht="1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O85" s="6"/>
      <c r="Q85" s="6"/>
      <c r="R85" s="6"/>
      <c r="S85" s="6"/>
      <c r="T85" s="6"/>
      <c r="U85" s="6"/>
      <c r="V85" s="6"/>
    </row>
    <row r="86" spans="1:22" ht="1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O86" s="6"/>
      <c r="Q86" s="6"/>
      <c r="R86" s="6"/>
      <c r="S86" s="6"/>
      <c r="T86" s="6"/>
      <c r="U86" s="6"/>
      <c r="V86" s="6"/>
    </row>
    <row r="87" spans="1:22" ht="1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O87" s="11"/>
      <c r="Q87" s="11"/>
      <c r="R87" s="11"/>
      <c r="S87" s="11"/>
      <c r="T87" s="11"/>
      <c r="U87" s="11"/>
      <c r="V87" s="11"/>
    </row>
    <row r="88" spans="1:22" ht="1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O88" s="11"/>
      <c r="P88" s="11"/>
      <c r="Q88" s="11"/>
      <c r="R88" s="11"/>
      <c r="S88" s="11"/>
      <c r="T88" s="11"/>
      <c r="U88" s="11"/>
      <c r="V88" s="11"/>
    </row>
    <row r="89" spans="1:22" s="21" customFormat="1" ht="18" customHeight="1">
      <c r="A89" s="20" t="s">
        <v>38</v>
      </c>
      <c r="B89" s="53" t="str">
        <f>MASTER!B11</f>
        <v>EMPLOYEE 07</v>
      </c>
      <c r="C89" s="54"/>
      <c r="D89" s="54"/>
      <c r="E89" s="54"/>
      <c r="F89" s="55"/>
      <c r="G89" s="56" t="s">
        <v>39</v>
      </c>
      <c r="H89" s="57"/>
      <c r="I89" s="58" t="str">
        <f>MASTER!C11</f>
        <v>LECTURER</v>
      </c>
      <c r="J89" s="58"/>
      <c r="K89" s="58"/>
      <c r="L89" s="58"/>
      <c r="N89" s="22"/>
      <c r="O89" s="23"/>
      <c r="Q89" s="23"/>
      <c r="R89" s="23"/>
      <c r="S89" s="23"/>
      <c r="T89" s="23"/>
      <c r="U89" s="23"/>
      <c r="V89" s="23"/>
    </row>
    <row r="90" spans="1:22" ht="17.25" customHeight="1">
      <c r="A90" s="69" t="s">
        <v>40</v>
      </c>
      <c r="B90" s="71" t="s">
        <v>41</v>
      </c>
      <c r="C90" s="72"/>
      <c r="D90" s="73"/>
      <c r="E90" s="71" t="s">
        <v>42</v>
      </c>
      <c r="F90" s="72"/>
      <c r="G90" s="73"/>
      <c r="H90" s="71" t="s">
        <v>43</v>
      </c>
      <c r="I90" s="72"/>
      <c r="J90" s="73"/>
      <c r="K90" s="40" t="s">
        <v>53</v>
      </c>
      <c r="L90" s="74" t="s">
        <v>44</v>
      </c>
      <c r="O90" s="11"/>
      <c r="Q90" s="11"/>
      <c r="R90" s="11"/>
      <c r="S90" s="11"/>
      <c r="T90" s="11"/>
      <c r="U90" s="11"/>
      <c r="V90" s="11"/>
    </row>
    <row r="91" spans="1:22" ht="17.25" customHeight="1">
      <c r="A91" s="70"/>
      <c r="B91" s="41" t="s">
        <v>45</v>
      </c>
      <c r="C91" s="41" t="s">
        <v>46</v>
      </c>
      <c r="D91" s="41" t="s">
        <v>47</v>
      </c>
      <c r="E91" s="41" t="s">
        <v>45</v>
      </c>
      <c r="F91" s="41" t="s">
        <v>46</v>
      </c>
      <c r="G91" s="41" t="s">
        <v>47</v>
      </c>
      <c r="H91" s="41" t="s">
        <v>45</v>
      </c>
      <c r="I91" s="41" t="s">
        <v>46</v>
      </c>
      <c r="J91" s="41" t="s">
        <v>47</v>
      </c>
      <c r="K91" s="42" t="str">
        <f>MASTER!E11</f>
        <v>GPF SAB</v>
      </c>
      <c r="L91" s="75"/>
      <c r="O91" s="11"/>
      <c r="Q91" s="11"/>
      <c r="R91" s="11"/>
      <c r="S91" s="11"/>
      <c r="T91" s="11"/>
      <c r="U91" s="11"/>
      <c r="V91" s="11"/>
    </row>
    <row r="92" spans="1:22" ht="25.5" customHeight="1">
      <c r="A92" s="19">
        <v>45474</v>
      </c>
      <c r="B92" s="34">
        <f>MASTER!D11</f>
        <v>67000</v>
      </c>
      <c r="C92" s="34">
        <f>ROUND(B92*53%,0)</f>
        <v>35510</v>
      </c>
      <c r="D92" s="17">
        <f>SUM(B92:C92)</f>
        <v>102510</v>
      </c>
      <c r="E92" s="34">
        <f>B92</f>
        <v>67000</v>
      </c>
      <c r="F92" s="34">
        <f>ROUND(E92*50%,0)</f>
        <v>33500</v>
      </c>
      <c r="G92" s="17">
        <f>SUM(E92:F92)</f>
        <v>100500</v>
      </c>
      <c r="H92" s="34">
        <f t="shared" ref="H92:J95" si="20">B92-E92</f>
        <v>0</v>
      </c>
      <c r="I92" s="34">
        <f t="shared" si="20"/>
        <v>2010</v>
      </c>
      <c r="J92" s="17">
        <f t="shared" si="20"/>
        <v>2010</v>
      </c>
      <c r="K92" s="43">
        <f>J92</f>
        <v>2010</v>
      </c>
      <c r="L92" s="18">
        <f>J92-K92</f>
        <v>0</v>
      </c>
      <c r="O92" s="11"/>
      <c r="Q92" s="11"/>
      <c r="R92" s="11"/>
      <c r="S92" s="11"/>
      <c r="T92" s="11"/>
      <c r="U92" s="11"/>
      <c r="V92" s="11"/>
    </row>
    <row r="93" spans="1:22" ht="25.5" customHeight="1">
      <c r="A93" s="19">
        <v>45505</v>
      </c>
      <c r="B93" s="34">
        <f>B92</f>
        <v>67000</v>
      </c>
      <c r="C93" s="34">
        <f>ROUND(B93*53%,0)</f>
        <v>35510</v>
      </c>
      <c r="D93" s="17">
        <f>SUM(B93:C93)</f>
        <v>102510</v>
      </c>
      <c r="E93" s="34">
        <f>E92</f>
        <v>67000</v>
      </c>
      <c r="F93" s="34">
        <f>ROUND(E93*50%,0)</f>
        <v>33500</v>
      </c>
      <c r="G93" s="17">
        <f>SUM(E93:F93)</f>
        <v>100500</v>
      </c>
      <c r="H93" s="34">
        <f t="shared" si="20"/>
        <v>0</v>
      </c>
      <c r="I93" s="34">
        <f t="shared" si="20"/>
        <v>2010</v>
      </c>
      <c r="J93" s="17">
        <f t="shared" si="20"/>
        <v>2010</v>
      </c>
      <c r="K93" s="43">
        <f>J93</f>
        <v>2010</v>
      </c>
      <c r="L93" s="18">
        <f>J93-K93</f>
        <v>0</v>
      </c>
      <c r="O93" s="6"/>
      <c r="Q93" s="6"/>
      <c r="R93" s="6"/>
      <c r="S93" s="6"/>
      <c r="T93" s="6"/>
      <c r="U93" s="6"/>
      <c r="V93" s="6"/>
    </row>
    <row r="94" spans="1:22" ht="25.5" customHeight="1">
      <c r="A94" s="19">
        <v>45536</v>
      </c>
      <c r="B94" s="34">
        <f>B93</f>
        <v>67000</v>
      </c>
      <c r="C94" s="34">
        <f>ROUND(B94*53%,0)</f>
        <v>35510</v>
      </c>
      <c r="D94" s="17">
        <f>SUM(B94:C94)</f>
        <v>102510</v>
      </c>
      <c r="E94" s="34">
        <f>E93</f>
        <v>67000</v>
      </c>
      <c r="F94" s="34">
        <f>ROUND(E94*50%,0)</f>
        <v>33500</v>
      </c>
      <c r="G94" s="17">
        <f>SUM(E94:F94)</f>
        <v>100500</v>
      </c>
      <c r="H94" s="34">
        <f t="shared" si="20"/>
        <v>0</v>
      </c>
      <c r="I94" s="34">
        <f t="shared" si="20"/>
        <v>2010</v>
      </c>
      <c r="J94" s="17">
        <f t="shared" si="20"/>
        <v>2010</v>
      </c>
      <c r="K94" s="43">
        <f>J94</f>
        <v>2010</v>
      </c>
      <c r="L94" s="18">
        <f>J94-K94</f>
        <v>0</v>
      </c>
      <c r="O94" s="6"/>
      <c r="Q94" s="6"/>
      <c r="R94" s="6"/>
      <c r="S94" s="6"/>
      <c r="T94" s="6"/>
      <c r="U94" s="6"/>
      <c r="V94" s="6"/>
    </row>
    <row r="95" spans="1:22" ht="25.5" customHeight="1">
      <c r="A95" s="19">
        <v>45566</v>
      </c>
      <c r="B95" s="34">
        <f>B94</f>
        <v>67000</v>
      </c>
      <c r="C95" s="34">
        <f>ROUND(B95*53%,0)</f>
        <v>35510</v>
      </c>
      <c r="D95" s="17">
        <f>SUM(B95:C95)</f>
        <v>102510</v>
      </c>
      <c r="E95" s="34">
        <f>E94</f>
        <v>67000</v>
      </c>
      <c r="F95" s="34">
        <f>ROUND(E95*50%,0)</f>
        <v>33500</v>
      </c>
      <c r="G95" s="17">
        <f>SUM(E95:F95)</f>
        <v>100500</v>
      </c>
      <c r="H95" s="34">
        <f t="shared" si="20"/>
        <v>0</v>
      </c>
      <c r="I95" s="34">
        <f t="shared" si="20"/>
        <v>2010</v>
      </c>
      <c r="J95" s="17">
        <f t="shared" si="20"/>
        <v>2010</v>
      </c>
      <c r="K95" s="43">
        <f>J95</f>
        <v>2010</v>
      </c>
      <c r="L95" s="18">
        <f>J95-K95</f>
        <v>0</v>
      </c>
      <c r="O95" s="11"/>
      <c r="Q95" s="11"/>
      <c r="R95" s="11"/>
      <c r="S95" s="11"/>
      <c r="T95" s="11"/>
      <c r="U95" s="11"/>
      <c r="V95" s="11"/>
    </row>
    <row r="96" spans="1:22" ht="31.5" customHeight="1">
      <c r="A96" s="35" t="s">
        <v>47</v>
      </c>
      <c r="B96" s="36">
        <f t="shared" ref="B96:L96" si="21">SUM(B92:B95)</f>
        <v>268000</v>
      </c>
      <c r="C96" s="36">
        <f t="shared" si="21"/>
        <v>142040</v>
      </c>
      <c r="D96" s="36">
        <f t="shared" si="21"/>
        <v>410040</v>
      </c>
      <c r="E96" s="36">
        <f t="shared" si="21"/>
        <v>268000</v>
      </c>
      <c r="F96" s="36">
        <f t="shared" si="21"/>
        <v>134000</v>
      </c>
      <c r="G96" s="36">
        <f t="shared" si="21"/>
        <v>402000</v>
      </c>
      <c r="H96" s="36">
        <f t="shared" si="21"/>
        <v>0</v>
      </c>
      <c r="I96" s="36">
        <f t="shared" si="21"/>
        <v>8040</v>
      </c>
      <c r="J96" s="36">
        <f t="shared" si="21"/>
        <v>8040</v>
      </c>
      <c r="K96" s="36">
        <f t="shared" si="21"/>
        <v>8040</v>
      </c>
      <c r="L96" s="36">
        <f t="shared" si="21"/>
        <v>0</v>
      </c>
      <c r="O96" s="11"/>
      <c r="Q96" s="11"/>
      <c r="R96" s="11"/>
      <c r="S96" s="11"/>
      <c r="T96" s="11"/>
      <c r="U96" s="11"/>
      <c r="V96" s="11"/>
    </row>
    <row r="97" spans="1:22" ht="1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O97" s="11"/>
      <c r="Q97" s="11"/>
      <c r="R97" s="11"/>
      <c r="S97" s="11"/>
      <c r="T97" s="11"/>
      <c r="U97" s="11"/>
      <c r="V97" s="11"/>
    </row>
    <row r="98" spans="1:22" ht="1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O98" s="11"/>
      <c r="Q98" s="11"/>
      <c r="R98" s="11"/>
      <c r="S98" s="11"/>
      <c r="T98" s="11"/>
      <c r="U98" s="11"/>
      <c r="V98" s="11"/>
    </row>
    <row r="99" spans="1:22" ht="1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O99" s="6"/>
      <c r="Q99" s="6"/>
      <c r="R99" s="6"/>
      <c r="S99" s="6"/>
      <c r="T99" s="6"/>
      <c r="U99" s="6"/>
      <c r="V99" s="6"/>
    </row>
    <row r="100" spans="1:22" ht="1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O100" s="6"/>
      <c r="Q100" s="6"/>
      <c r="R100" s="6"/>
      <c r="S100" s="6"/>
      <c r="T100" s="6"/>
      <c r="U100" s="6"/>
      <c r="V100" s="6"/>
    </row>
    <row r="101" spans="1:22" ht="1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O101" s="11"/>
      <c r="Q101" s="11"/>
      <c r="R101" s="11"/>
      <c r="S101" s="11"/>
      <c r="T101" s="11"/>
      <c r="U101" s="11"/>
      <c r="V101" s="11"/>
    </row>
    <row r="102" spans="1:22" ht="1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O102" s="11"/>
      <c r="P102" s="11"/>
      <c r="Q102" s="11"/>
      <c r="R102" s="11"/>
      <c r="S102" s="11"/>
      <c r="T102" s="11"/>
      <c r="U102" s="11"/>
      <c r="V102" s="11"/>
    </row>
    <row r="103" spans="1:22" s="21" customFormat="1" ht="18" customHeight="1">
      <c r="A103" s="20" t="s">
        <v>38</v>
      </c>
      <c r="B103" s="53" t="str">
        <f>MASTER!B12</f>
        <v>EMPLOYEE 08</v>
      </c>
      <c r="C103" s="54"/>
      <c r="D103" s="54"/>
      <c r="E103" s="54"/>
      <c r="F103" s="55"/>
      <c r="G103" s="56" t="s">
        <v>39</v>
      </c>
      <c r="H103" s="57"/>
      <c r="I103" s="58" t="str">
        <f>MASTER!C12</f>
        <v>LECTURER</v>
      </c>
      <c r="J103" s="58"/>
      <c r="K103" s="58"/>
      <c r="L103" s="58"/>
      <c r="N103" s="22"/>
      <c r="O103" s="23"/>
      <c r="Q103" s="23"/>
      <c r="R103" s="23"/>
      <c r="S103" s="23"/>
      <c r="T103" s="23"/>
      <c r="U103" s="23"/>
      <c r="V103" s="23"/>
    </row>
    <row r="104" spans="1:22" ht="17.25" customHeight="1">
      <c r="A104" s="69" t="s">
        <v>40</v>
      </c>
      <c r="B104" s="71" t="s">
        <v>41</v>
      </c>
      <c r="C104" s="72"/>
      <c r="D104" s="73"/>
      <c r="E104" s="71" t="s">
        <v>42</v>
      </c>
      <c r="F104" s="72"/>
      <c r="G104" s="73"/>
      <c r="H104" s="71" t="s">
        <v>43</v>
      </c>
      <c r="I104" s="72"/>
      <c r="J104" s="73"/>
      <c r="K104" s="40" t="s">
        <v>53</v>
      </c>
      <c r="L104" s="74" t="s">
        <v>44</v>
      </c>
      <c r="O104" s="11"/>
      <c r="Q104" s="11"/>
      <c r="R104" s="11"/>
      <c r="S104" s="11"/>
      <c r="T104" s="11"/>
      <c r="U104" s="11"/>
      <c r="V104" s="11"/>
    </row>
    <row r="105" spans="1:22" ht="17.25" customHeight="1">
      <c r="A105" s="70"/>
      <c r="B105" s="41" t="s">
        <v>45</v>
      </c>
      <c r="C105" s="41" t="s">
        <v>46</v>
      </c>
      <c r="D105" s="41" t="s">
        <v>47</v>
      </c>
      <c r="E105" s="41" t="s">
        <v>45</v>
      </c>
      <c r="F105" s="41" t="s">
        <v>46</v>
      </c>
      <c r="G105" s="41" t="s">
        <v>47</v>
      </c>
      <c r="H105" s="41" t="s">
        <v>45</v>
      </c>
      <c r="I105" s="41" t="s">
        <v>46</v>
      </c>
      <c r="J105" s="41" t="s">
        <v>47</v>
      </c>
      <c r="K105" s="42" t="str">
        <f>MASTER!E12</f>
        <v>GPF</v>
      </c>
      <c r="L105" s="75"/>
      <c r="O105" s="11"/>
      <c r="Q105" s="11"/>
      <c r="R105" s="11"/>
      <c r="S105" s="11"/>
      <c r="T105" s="11"/>
      <c r="U105" s="11"/>
      <c r="V105" s="11"/>
    </row>
    <row r="106" spans="1:22" ht="25.5" customHeight="1">
      <c r="A106" s="19">
        <v>45474</v>
      </c>
      <c r="B106" s="34">
        <f>MASTER!D12</f>
        <v>75600</v>
      </c>
      <c r="C106" s="34">
        <f>ROUND(B106*53%,0)</f>
        <v>40068</v>
      </c>
      <c r="D106" s="17">
        <f>SUM(B106:C106)</f>
        <v>115668</v>
      </c>
      <c r="E106" s="34">
        <f>B106</f>
        <v>75600</v>
      </c>
      <c r="F106" s="34">
        <f>ROUND(E106*50%,0)</f>
        <v>37800</v>
      </c>
      <c r="G106" s="17">
        <f>SUM(E106:F106)</f>
        <v>113400</v>
      </c>
      <c r="H106" s="34">
        <f t="shared" ref="H106:J109" si="22">B106-E106</f>
        <v>0</v>
      </c>
      <c r="I106" s="34">
        <f t="shared" si="22"/>
        <v>2268</v>
      </c>
      <c r="J106" s="17">
        <f t="shared" si="22"/>
        <v>2268</v>
      </c>
      <c r="K106" s="43">
        <f>J106</f>
        <v>2268</v>
      </c>
      <c r="L106" s="18">
        <f>J106-K106</f>
        <v>0</v>
      </c>
      <c r="O106" s="11"/>
      <c r="Q106" s="11"/>
      <c r="R106" s="11"/>
      <c r="S106" s="11"/>
      <c r="T106" s="11"/>
      <c r="U106" s="11"/>
      <c r="V106" s="11"/>
    </row>
    <row r="107" spans="1:22" ht="25.5" customHeight="1">
      <c r="A107" s="19">
        <v>45505</v>
      </c>
      <c r="B107" s="34">
        <f>B106</f>
        <v>75600</v>
      </c>
      <c r="C107" s="34">
        <f>ROUND(B107*53%,0)</f>
        <v>40068</v>
      </c>
      <c r="D107" s="17">
        <f>SUM(B107:C107)</f>
        <v>115668</v>
      </c>
      <c r="E107" s="34">
        <f>E106</f>
        <v>75600</v>
      </c>
      <c r="F107" s="34">
        <f>ROUND(E107*50%,0)</f>
        <v>37800</v>
      </c>
      <c r="G107" s="17">
        <f>SUM(E107:F107)</f>
        <v>113400</v>
      </c>
      <c r="H107" s="34">
        <f t="shared" si="22"/>
        <v>0</v>
      </c>
      <c r="I107" s="34">
        <f t="shared" si="22"/>
        <v>2268</v>
      </c>
      <c r="J107" s="17">
        <f t="shared" si="22"/>
        <v>2268</v>
      </c>
      <c r="K107" s="43">
        <f>J107</f>
        <v>2268</v>
      </c>
      <c r="L107" s="18">
        <f>J107-K107</f>
        <v>0</v>
      </c>
      <c r="O107" s="6"/>
      <c r="Q107" s="6"/>
      <c r="R107" s="6"/>
      <c r="S107" s="6"/>
      <c r="T107" s="6"/>
      <c r="U107" s="6"/>
      <c r="V107" s="6"/>
    </row>
    <row r="108" spans="1:22" ht="25.5" customHeight="1">
      <c r="A108" s="19">
        <v>45536</v>
      </c>
      <c r="B108" s="34">
        <f>B107</f>
        <v>75600</v>
      </c>
      <c r="C108" s="34">
        <f>ROUND(B108*53%,0)</f>
        <v>40068</v>
      </c>
      <c r="D108" s="17">
        <f>SUM(B108:C108)</f>
        <v>115668</v>
      </c>
      <c r="E108" s="34">
        <f>E107</f>
        <v>75600</v>
      </c>
      <c r="F108" s="34">
        <f>ROUND(E108*50%,0)</f>
        <v>37800</v>
      </c>
      <c r="G108" s="17">
        <f>SUM(E108:F108)</f>
        <v>113400</v>
      </c>
      <c r="H108" s="34">
        <f t="shared" si="22"/>
        <v>0</v>
      </c>
      <c r="I108" s="34">
        <f t="shared" si="22"/>
        <v>2268</v>
      </c>
      <c r="J108" s="17">
        <f t="shared" si="22"/>
        <v>2268</v>
      </c>
      <c r="K108" s="43">
        <f>J108</f>
        <v>2268</v>
      </c>
      <c r="L108" s="18">
        <f>J108-K108</f>
        <v>0</v>
      </c>
      <c r="O108" s="6"/>
      <c r="Q108" s="6"/>
      <c r="R108" s="6"/>
      <c r="S108" s="6"/>
      <c r="T108" s="6"/>
      <c r="U108" s="6"/>
      <c r="V108" s="6"/>
    </row>
    <row r="109" spans="1:22" ht="25.5" customHeight="1">
      <c r="A109" s="19">
        <v>45566</v>
      </c>
      <c r="B109" s="34">
        <f>B108</f>
        <v>75600</v>
      </c>
      <c r="C109" s="34">
        <f>ROUND(B109*53%,0)</f>
        <v>40068</v>
      </c>
      <c r="D109" s="17">
        <f>SUM(B109:C109)</f>
        <v>115668</v>
      </c>
      <c r="E109" s="34">
        <f>E108</f>
        <v>75600</v>
      </c>
      <c r="F109" s="34">
        <f>ROUND(E109*50%,0)</f>
        <v>37800</v>
      </c>
      <c r="G109" s="17">
        <f>SUM(E109:F109)</f>
        <v>113400</v>
      </c>
      <c r="H109" s="34">
        <f t="shared" si="22"/>
        <v>0</v>
      </c>
      <c r="I109" s="34">
        <f t="shared" si="22"/>
        <v>2268</v>
      </c>
      <c r="J109" s="17">
        <f t="shared" si="22"/>
        <v>2268</v>
      </c>
      <c r="K109" s="43">
        <f>J109</f>
        <v>2268</v>
      </c>
      <c r="L109" s="18">
        <f>J109-K109</f>
        <v>0</v>
      </c>
      <c r="O109" s="11"/>
      <c r="Q109" s="11"/>
      <c r="R109" s="11"/>
      <c r="S109" s="11"/>
      <c r="T109" s="11"/>
      <c r="U109" s="11"/>
      <c r="V109" s="11"/>
    </row>
    <row r="110" spans="1:22" ht="31.5" customHeight="1">
      <c r="A110" s="35" t="s">
        <v>47</v>
      </c>
      <c r="B110" s="36">
        <f t="shared" ref="B110:L110" si="23">SUM(B106:B109)</f>
        <v>302400</v>
      </c>
      <c r="C110" s="36">
        <f t="shared" si="23"/>
        <v>160272</v>
      </c>
      <c r="D110" s="36">
        <f t="shared" si="23"/>
        <v>462672</v>
      </c>
      <c r="E110" s="36">
        <f t="shared" si="23"/>
        <v>302400</v>
      </c>
      <c r="F110" s="36">
        <f t="shared" si="23"/>
        <v>151200</v>
      </c>
      <c r="G110" s="36">
        <f t="shared" si="23"/>
        <v>453600</v>
      </c>
      <c r="H110" s="36">
        <f t="shared" si="23"/>
        <v>0</v>
      </c>
      <c r="I110" s="36">
        <f t="shared" si="23"/>
        <v>9072</v>
      </c>
      <c r="J110" s="36">
        <f t="shared" si="23"/>
        <v>9072</v>
      </c>
      <c r="K110" s="36">
        <f t="shared" si="23"/>
        <v>9072</v>
      </c>
      <c r="L110" s="36">
        <f t="shared" si="23"/>
        <v>0</v>
      </c>
      <c r="O110" s="11"/>
      <c r="Q110" s="11"/>
      <c r="R110" s="11"/>
      <c r="S110" s="11"/>
      <c r="T110" s="11"/>
      <c r="U110" s="11"/>
      <c r="V110" s="11"/>
    </row>
    <row r="111" spans="1:22" ht="1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O111" s="11"/>
      <c r="Q111" s="11"/>
      <c r="R111" s="11"/>
      <c r="S111" s="11"/>
      <c r="T111" s="11"/>
      <c r="U111" s="11"/>
      <c r="V111" s="11"/>
    </row>
    <row r="112" spans="1:22" ht="1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O112" s="11"/>
      <c r="Q112" s="11"/>
      <c r="R112" s="11"/>
      <c r="S112" s="11"/>
      <c r="T112" s="11"/>
      <c r="U112" s="11"/>
      <c r="V112" s="11"/>
    </row>
    <row r="113" spans="1:22" ht="1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O113" s="6"/>
      <c r="Q113" s="6"/>
      <c r="R113" s="6"/>
      <c r="S113" s="6"/>
      <c r="T113" s="6"/>
      <c r="U113" s="6"/>
      <c r="V113" s="6"/>
    </row>
    <row r="114" spans="1:22" ht="1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O114" s="6"/>
      <c r="Q114" s="6"/>
      <c r="R114" s="6"/>
      <c r="S114" s="6"/>
      <c r="T114" s="6"/>
      <c r="U114" s="6"/>
      <c r="V114" s="6"/>
    </row>
    <row r="115" spans="1:22" ht="1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O115" s="11"/>
      <c r="Q115" s="11"/>
      <c r="R115" s="11"/>
      <c r="S115" s="11"/>
      <c r="T115" s="11"/>
      <c r="U115" s="11"/>
      <c r="V115" s="11"/>
    </row>
    <row r="116" spans="1:22" ht="1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O116" s="11"/>
      <c r="P116" s="11"/>
      <c r="Q116" s="11"/>
      <c r="R116" s="11"/>
      <c r="S116" s="11"/>
      <c r="T116" s="11"/>
      <c r="U116" s="11"/>
      <c r="V116" s="11"/>
    </row>
    <row r="117" spans="1:22" s="21" customFormat="1" ht="18" customHeight="1">
      <c r="A117" s="20" t="s">
        <v>38</v>
      </c>
      <c r="B117" s="53" t="str">
        <f>MASTER!B13</f>
        <v>EMPLOYEE 09</v>
      </c>
      <c r="C117" s="54"/>
      <c r="D117" s="54"/>
      <c r="E117" s="54"/>
      <c r="F117" s="55"/>
      <c r="G117" s="56" t="s">
        <v>39</v>
      </c>
      <c r="H117" s="57"/>
      <c r="I117" s="58" t="str">
        <f>MASTER!C13</f>
        <v>LECTURER</v>
      </c>
      <c r="J117" s="58"/>
      <c r="K117" s="58"/>
      <c r="L117" s="58"/>
      <c r="N117" s="22"/>
      <c r="O117" s="23"/>
      <c r="Q117" s="23"/>
      <c r="R117" s="23"/>
      <c r="S117" s="23"/>
      <c r="T117" s="23"/>
      <c r="U117" s="23"/>
      <c r="V117" s="23"/>
    </row>
    <row r="118" spans="1:22" ht="17.25" customHeight="1">
      <c r="A118" s="60" t="s">
        <v>40</v>
      </c>
      <c r="B118" s="62" t="s">
        <v>41</v>
      </c>
      <c r="C118" s="63"/>
      <c r="D118" s="64"/>
      <c r="E118" s="62" t="s">
        <v>42</v>
      </c>
      <c r="F118" s="63"/>
      <c r="G118" s="64"/>
      <c r="H118" s="62" t="s">
        <v>43</v>
      </c>
      <c r="I118" s="63"/>
      <c r="J118" s="64"/>
      <c r="K118" s="37" t="s">
        <v>53</v>
      </c>
      <c r="L118" s="65" t="s">
        <v>44</v>
      </c>
      <c r="O118" s="11"/>
      <c r="Q118" s="11"/>
      <c r="R118" s="11"/>
      <c r="S118" s="11"/>
      <c r="T118" s="11"/>
      <c r="U118" s="11"/>
      <c r="V118" s="11"/>
    </row>
    <row r="119" spans="1:22" ht="17.25" customHeight="1">
      <c r="A119" s="61"/>
      <c r="B119" s="38" t="s">
        <v>45</v>
      </c>
      <c r="C119" s="38" t="s">
        <v>46</v>
      </c>
      <c r="D119" s="38" t="s">
        <v>47</v>
      </c>
      <c r="E119" s="38" t="s">
        <v>45</v>
      </c>
      <c r="F119" s="38" t="s">
        <v>46</v>
      </c>
      <c r="G119" s="38" t="s">
        <v>47</v>
      </c>
      <c r="H119" s="38" t="s">
        <v>45</v>
      </c>
      <c r="I119" s="38" t="s">
        <v>46</v>
      </c>
      <c r="J119" s="38" t="s">
        <v>47</v>
      </c>
      <c r="K119" s="39" t="str">
        <f>MASTER!E13</f>
        <v>GPF</v>
      </c>
      <c r="L119" s="66"/>
      <c r="O119" s="11"/>
      <c r="Q119" s="11"/>
      <c r="R119" s="11"/>
      <c r="S119" s="11"/>
      <c r="T119" s="11"/>
      <c r="U119" s="11"/>
      <c r="V119" s="11"/>
    </row>
    <row r="120" spans="1:22" ht="25.5" customHeight="1">
      <c r="A120" s="19">
        <v>45474</v>
      </c>
      <c r="B120" s="34">
        <f>MASTER!D13</f>
        <v>77900</v>
      </c>
      <c r="C120" s="34">
        <f>ROUND(B120*53%,0)</f>
        <v>41287</v>
      </c>
      <c r="D120" s="17">
        <f>SUM(B120:C120)</f>
        <v>119187</v>
      </c>
      <c r="E120" s="34">
        <f>B120</f>
        <v>77900</v>
      </c>
      <c r="F120" s="34">
        <f>ROUND(E120*50%,0)</f>
        <v>38950</v>
      </c>
      <c r="G120" s="17">
        <f>SUM(E120:F120)</f>
        <v>116850</v>
      </c>
      <c r="H120" s="34">
        <f t="shared" ref="H120:J123" si="24">B120-E120</f>
        <v>0</v>
      </c>
      <c r="I120" s="34">
        <f t="shared" si="24"/>
        <v>2337</v>
      </c>
      <c r="J120" s="17">
        <f t="shared" si="24"/>
        <v>2337</v>
      </c>
      <c r="K120" s="43">
        <f>J120</f>
        <v>2337</v>
      </c>
      <c r="L120" s="18">
        <f>J120-K120</f>
        <v>0</v>
      </c>
      <c r="O120" s="11"/>
      <c r="Q120" s="11"/>
      <c r="R120" s="11"/>
      <c r="S120" s="11"/>
      <c r="T120" s="11"/>
      <c r="U120" s="11"/>
      <c r="V120" s="11"/>
    </row>
    <row r="121" spans="1:22" ht="25.5" customHeight="1">
      <c r="A121" s="19">
        <v>45505</v>
      </c>
      <c r="B121" s="34">
        <f>B120</f>
        <v>77900</v>
      </c>
      <c r="C121" s="34">
        <f>ROUND(B121*53%,0)</f>
        <v>41287</v>
      </c>
      <c r="D121" s="17">
        <f>SUM(B121:C121)</f>
        <v>119187</v>
      </c>
      <c r="E121" s="34">
        <f>E120</f>
        <v>77900</v>
      </c>
      <c r="F121" s="34">
        <f>ROUND(E121*50%,0)</f>
        <v>38950</v>
      </c>
      <c r="G121" s="17">
        <f>SUM(E121:F121)</f>
        <v>116850</v>
      </c>
      <c r="H121" s="34">
        <f t="shared" si="24"/>
        <v>0</v>
      </c>
      <c r="I121" s="34">
        <f t="shared" si="24"/>
        <v>2337</v>
      </c>
      <c r="J121" s="17">
        <f t="shared" si="24"/>
        <v>2337</v>
      </c>
      <c r="K121" s="43">
        <f>J121</f>
        <v>2337</v>
      </c>
      <c r="L121" s="18">
        <f>J121-K121</f>
        <v>0</v>
      </c>
      <c r="O121" s="6"/>
      <c r="Q121" s="6"/>
      <c r="R121" s="6"/>
      <c r="S121" s="6"/>
      <c r="T121" s="6"/>
      <c r="U121" s="6"/>
      <c r="V121" s="6"/>
    </row>
    <row r="122" spans="1:22" ht="25.5" customHeight="1">
      <c r="A122" s="19">
        <v>45536</v>
      </c>
      <c r="B122" s="34">
        <f>B121</f>
        <v>77900</v>
      </c>
      <c r="C122" s="34">
        <f>ROUND(B122*53%,0)</f>
        <v>41287</v>
      </c>
      <c r="D122" s="17">
        <f>SUM(B122:C122)</f>
        <v>119187</v>
      </c>
      <c r="E122" s="34">
        <f>E121</f>
        <v>77900</v>
      </c>
      <c r="F122" s="34">
        <f>ROUND(E122*50%,0)</f>
        <v>38950</v>
      </c>
      <c r="G122" s="17">
        <f>SUM(E122:F122)</f>
        <v>116850</v>
      </c>
      <c r="H122" s="34">
        <f t="shared" si="24"/>
        <v>0</v>
      </c>
      <c r="I122" s="34">
        <f t="shared" si="24"/>
        <v>2337</v>
      </c>
      <c r="J122" s="17">
        <f t="shared" si="24"/>
        <v>2337</v>
      </c>
      <c r="K122" s="43">
        <f>J122</f>
        <v>2337</v>
      </c>
      <c r="L122" s="18">
        <f>J122-K122</f>
        <v>0</v>
      </c>
      <c r="O122" s="6"/>
      <c r="Q122" s="6"/>
      <c r="R122" s="6"/>
      <c r="S122" s="6"/>
      <c r="T122" s="6"/>
      <c r="U122" s="6"/>
      <c r="V122" s="6"/>
    </row>
    <row r="123" spans="1:22" ht="25.5" customHeight="1">
      <c r="A123" s="19">
        <v>45566</v>
      </c>
      <c r="B123" s="34">
        <f>B122</f>
        <v>77900</v>
      </c>
      <c r="C123" s="34">
        <f>ROUND(B123*53%,0)</f>
        <v>41287</v>
      </c>
      <c r="D123" s="17">
        <f>SUM(B123:C123)</f>
        <v>119187</v>
      </c>
      <c r="E123" s="34">
        <f>E122</f>
        <v>77900</v>
      </c>
      <c r="F123" s="34">
        <f>ROUND(E123*50%,0)</f>
        <v>38950</v>
      </c>
      <c r="G123" s="17">
        <f>SUM(E123:F123)</f>
        <v>116850</v>
      </c>
      <c r="H123" s="34">
        <f t="shared" si="24"/>
        <v>0</v>
      </c>
      <c r="I123" s="34">
        <f t="shared" si="24"/>
        <v>2337</v>
      </c>
      <c r="J123" s="17">
        <f t="shared" si="24"/>
        <v>2337</v>
      </c>
      <c r="K123" s="43">
        <f>J123</f>
        <v>2337</v>
      </c>
      <c r="L123" s="18">
        <f>J123-K123</f>
        <v>0</v>
      </c>
      <c r="O123" s="11"/>
      <c r="Q123" s="11"/>
      <c r="R123" s="11"/>
      <c r="S123" s="11"/>
      <c r="T123" s="11"/>
      <c r="U123" s="11"/>
      <c r="V123" s="11"/>
    </row>
    <row r="124" spans="1:22" ht="31.5" customHeight="1">
      <c r="A124" s="35" t="s">
        <v>47</v>
      </c>
      <c r="B124" s="36">
        <f t="shared" ref="B124:L124" si="25">SUM(B120:B123)</f>
        <v>311600</v>
      </c>
      <c r="C124" s="36">
        <f t="shared" si="25"/>
        <v>165148</v>
      </c>
      <c r="D124" s="36">
        <f t="shared" si="25"/>
        <v>476748</v>
      </c>
      <c r="E124" s="36">
        <f t="shared" si="25"/>
        <v>311600</v>
      </c>
      <c r="F124" s="36">
        <f t="shared" si="25"/>
        <v>155800</v>
      </c>
      <c r="G124" s="36">
        <f t="shared" si="25"/>
        <v>467400</v>
      </c>
      <c r="H124" s="36">
        <f t="shared" si="25"/>
        <v>0</v>
      </c>
      <c r="I124" s="36">
        <f t="shared" si="25"/>
        <v>9348</v>
      </c>
      <c r="J124" s="36">
        <f t="shared" si="25"/>
        <v>9348</v>
      </c>
      <c r="K124" s="36">
        <f t="shared" si="25"/>
        <v>9348</v>
      </c>
      <c r="L124" s="36">
        <f t="shared" si="25"/>
        <v>0</v>
      </c>
      <c r="O124" s="11"/>
      <c r="Q124" s="11"/>
      <c r="R124" s="11"/>
      <c r="S124" s="11"/>
      <c r="T124" s="11"/>
      <c r="U124" s="11"/>
      <c r="V124" s="11"/>
    </row>
    <row r="125" spans="1:22" ht="1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O125" s="11"/>
      <c r="Q125" s="11"/>
      <c r="R125" s="11"/>
      <c r="S125" s="11"/>
      <c r="T125" s="11"/>
      <c r="U125" s="11"/>
      <c r="V125" s="11"/>
    </row>
    <row r="126" spans="1:22" ht="1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O126" s="11"/>
      <c r="Q126" s="11"/>
      <c r="R126" s="11"/>
      <c r="S126" s="11"/>
      <c r="T126" s="11"/>
      <c r="U126" s="11"/>
      <c r="V126" s="11"/>
    </row>
    <row r="127" spans="1:22" ht="1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O127" s="6"/>
      <c r="Q127" s="6"/>
      <c r="R127" s="6"/>
      <c r="S127" s="6"/>
      <c r="T127" s="6"/>
      <c r="U127" s="6"/>
      <c r="V127" s="6"/>
    </row>
    <row r="128" spans="1:22" ht="1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O128" s="6"/>
      <c r="Q128" s="6"/>
      <c r="R128" s="6"/>
      <c r="S128" s="6"/>
      <c r="T128" s="6"/>
      <c r="U128" s="6"/>
      <c r="V128" s="6"/>
    </row>
    <row r="129" spans="1:22" ht="1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O129" s="11"/>
      <c r="Q129" s="11"/>
      <c r="R129" s="11"/>
      <c r="S129" s="11"/>
      <c r="T129" s="11"/>
      <c r="U129" s="11"/>
      <c r="V129" s="11"/>
    </row>
    <row r="130" spans="1:22" ht="1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O130" s="11"/>
      <c r="P130" s="11"/>
      <c r="Q130" s="11"/>
      <c r="R130" s="11"/>
      <c r="S130" s="11"/>
      <c r="T130" s="11"/>
      <c r="U130" s="11"/>
      <c r="V130" s="11"/>
    </row>
    <row r="131" spans="1:22" s="21" customFormat="1" ht="18" customHeight="1">
      <c r="A131" s="20" t="s">
        <v>38</v>
      </c>
      <c r="B131" s="53" t="str">
        <f>MASTER!B14</f>
        <v>EMPLOYEE 10</v>
      </c>
      <c r="C131" s="54"/>
      <c r="D131" s="54"/>
      <c r="E131" s="54"/>
      <c r="F131" s="55"/>
      <c r="G131" s="56" t="s">
        <v>39</v>
      </c>
      <c r="H131" s="57"/>
      <c r="I131" s="58" t="str">
        <f>MASTER!C14</f>
        <v>SR TEACHER</v>
      </c>
      <c r="J131" s="58"/>
      <c r="K131" s="58"/>
      <c r="L131" s="58"/>
      <c r="N131" s="22"/>
      <c r="O131" s="23"/>
      <c r="Q131" s="23"/>
      <c r="R131" s="23"/>
      <c r="S131" s="23"/>
      <c r="T131" s="23"/>
      <c r="U131" s="23"/>
      <c r="V131" s="23"/>
    </row>
    <row r="132" spans="1:22" ht="17.25" customHeight="1">
      <c r="A132" s="69" t="s">
        <v>40</v>
      </c>
      <c r="B132" s="77" t="s">
        <v>41</v>
      </c>
      <c r="C132" s="78"/>
      <c r="D132" s="79"/>
      <c r="E132" s="77" t="s">
        <v>42</v>
      </c>
      <c r="F132" s="78"/>
      <c r="G132" s="79"/>
      <c r="H132" s="77" t="s">
        <v>43</v>
      </c>
      <c r="I132" s="78"/>
      <c r="J132" s="79"/>
      <c r="K132" s="40" t="s">
        <v>53</v>
      </c>
      <c r="L132" s="67" t="s">
        <v>44</v>
      </c>
      <c r="O132" s="11"/>
      <c r="Q132" s="11"/>
      <c r="R132" s="11"/>
      <c r="S132" s="11"/>
      <c r="T132" s="11"/>
      <c r="U132" s="11"/>
      <c r="V132" s="11"/>
    </row>
    <row r="133" spans="1:22" ht="17.25" customHeight="1">
      <c r="A133" s="76"/>
      <c r="B133" s="41" t="s">
        <v>45</v>
      </c>
      <c r="C133" s="41" t="s">
        <v>46</v>
      </c>
      <c r="D133" s="41" t="s">
        <v>47</v>
      </c>
      <c r="E133" s="41" t="s">
        <v>45</v>
      </c>
      <c r="F133" s="41" t="s">
        <v>46</v>
      </c>
      <c r="G133" s="41" t="s">
        <v>47</v>
      </c>
      <c r="H133" s="41" t="s">
        <v>45</v>
      </c>
      <c r="I133" s="41" t="s">
        <v>46</v>
      </c>
      <c r="J133" s="41" t="s">
        <v>47</v>
      </c>
      <c r="K133" s="42" t="str">
        <f>MASTER!E14</f>
        <v>GPF 2004</v>
      </c>
      <c r="L133" s="68"/>
      <c r="O133" s="11"/>
      <c r="Q133" s="11"/>
      <c r="R133" s="11"/>
      <c r="S133" s="11"/>
      <c r="T133" s="11"/>
      <c r="U133" s="11"/>
      <c r="V133" s="11"/>
    </row>
    <row r="134" spans="1:22" ht="25.5" customHeight="1">
      <c r="A134" s="19">
        <v>45474</v>
      </c>
      <c r="B134" s="34">
        <f>MASTER!D14</f>
        <v>57300</v>
      </c>
      <c r="C134" s="34">
        <f>ROUND(B134*53%,0)</f>
        <v>30369</v>
      </c>
      <c r="D134" s="17">
        <f>SUM(B134:C134)</f>
        <v>87669</v>
      </c>
      <c r="E134" s="34">
        <f>B134</f>
        <v>57300</v>
      </c>
      <c r="F134" s="34">
        <f>ROUND(E134*50%,0)</f>
        <v>28650</v>
      </c>
      <c r="G134" s="17">
        <f>SUM(E134:F134)</f>
        <v>85950</v>
      </c>
      <c r="H134" s="34">
        <f t="shared" ref="H134:J137" si="26">B134-E134</f>
        <v>0</v>
      </c>
      <c r="I134" s="34">
        <f t="shared" si="26"/>
        <v>1719</v>
      </c>
      <c r="J134" s="17">
        <f t="shared" si="26"/>
        <v>1719</v>
      </c>
      <c r="K134" s="43">
        <f>J134</f>
        <v>1719</v>
      </c>
      <c r="L134" s="18">
        <f>J134-K134</f>
        <v>0</v>
      </c>
      <c r="O134" s="11"/>
      <c r="Q134" s="11"/>
      <c r="R134" s="11"/>
      <c r="S134" s="11"/>
      <c r="T134" s="11"/>
      <c r="U134" s="11"/>
      <c r="V134" s="11"/>
    </row>
    <row r="135" spans="1:22" ht="25.5" customHeight="1">
      <c r="A135" s="19">
        <v>45505</v>
      </c>
      <c r="B135" s="34">
        <f>B134</f>
        <v>57300</v>
      </c>
      <c r="C135" s="34">
        <f>ROUND(B135*53%,0)</f>
        <v>30369</v>
      </c>
      <c r="D135" s="17">
        <f>SUM(B135:C135)</f>
        <v>87669</v>
      </c>
      <c r="E135" s="34">
        <f>E134</f>
        <v>57300</v>
      </c>
      <c r="F135" s="34">
        <f>ROUND(E135*50%,0)</f>
        <v>28650</v>
      </c>
      <c r="G135" s="17">
        <f>SUM(E135:F135)</f>
        <v>85950</v>
      </c>
      <c r="H135" s="34">
        <f t="shared" si="26"/>
        <v>0</v>
      </c>
      <c r="I135" s="34">
        <f t="shared" si="26"/>
        <v>1719</v>
      </c>
      <c r="J135" s="17">
        <f t="shared" si="26"/>
        <v>1719</v>
      </c>
      <c r="K135" s="43">
        <f>J135</f>
        <v>1719</v>
      </c>
      <c r="L135" s="18">
        <f>J135-K135</f>
        <v>0</v>
      </c>
      <c r="O135" s="6"/>
      <c r="Q135" s="6"/>
      <c r="R135" s="6"/>
      <c r="S135" s="6"/>
      <c r="T135" s="6"/>
      <c r="U135" s="6"/>
      <c r="V135" s="6"/>
    </row>
    <row r="136" spans="1:22" ht="25.5" customHeight="1">
      <c r="A136" s="19">
        <v>45536</v>
      </c>
      <c r="B136" s="34">
        <f>B135</f>
        <v>57300</v>
      </c>
      <c r="C136" s="34">
        <f>ROUND(B136*53%,0)</f>
        <v>30369</v>
      </c>
      <c r="D136" s="17">
        <f>SUM(B136:C136)</f>
        <v>87669</v>
      </c>
      <c r="E136" s="34">
        <f>E135</f>
        <v>57300</v>
      </c>
      <c r="F136" s="34">
        <f>ROUND(E136*50%,0)</f>
        <v>28650</v>
      </c>
      <c r="G136" s="17">
        <f>SUM(E136:F136)</f>
        <v>85950</v>
      </c>
      <c r="H136" s="34">
        <f t="shared" si="26"/>
        <v>0</v>
      </c>
      <c r="I136" s="34">
        <f t="shared" si="26"/>
        <v>1719</v>
      </c>
      <c r="J136" s="17">
        <f t="shared" si="26"/>
        <v>1719</v>
      </c>
      <c r="K136" s="43">
        <f>J136</f>
        <v>1719</v>
      </c>
      <c r="L136" s="18">
        <f>J136-K136</f>
        <v>0</v>
      </c>
      <c r="O136" s="6"/>
      <c r="Q136" s="6"/>
      <c r="R136" s="6"/>
      <c r="S136" s="6"/>
      <c r="T136" s="6"/>
      <c r="U136" s="6"/>
      <c r="V136" s="6"/>
    </row>
    <row r="137" spans="1:22" ht="25.5" customHeight="1">
      <c r="A137" s="19">
        <v>45566</v>
      </c>
      <c r="B137" s="34">
        <f>B136</f>
        <v>57300</v>
      </c>
      <c r="C137" s="34">
        <f>ROUND(B137*53%,0)</f>
        <v>30369</v>
      </c>
      <c r="D137" s="17">
        <f>SUM(B137:C137)</f>
        <v>87669</v>
      </c>
      <c r="E137" s="34">
        <f>E136</f>
        <v>57300</v>
      </c>
      <c r="F137" s="34">
        <f>ROUND(E137*50%,0)</f>
        <v>28650</v>
      </c>
      <c r="G137" s="17">
        <f>SUM(E137:F137)</f>
        <v>85950</v>
      </c>
      <c r="H137" s="34">
        <f t="shared" si="26"/>
        <v>0</v>
      </c>
      <c r="I137" s="34">
        <f t="shared" si="26"/>
        <v>1719</v>
      </c>
      <c r="J137" s="17">
        <f t="shared" si="26"/>
        <v>1719</v>
      </c>
      <c r="K137" s="43">
        <f>J137</f>
        <v>1719</v>
      </c>
      <c r="L137" s="18">
        <f>J137-K137</f>
        <v>0</v>
      </c>
      <c r="O137" s="11"/>
      <c r="Q137" s="11"/>
      <c r="R137" s="11"/>
      <c r="S137" s="11"/>
      <c r="T137" s="11"/>
      <c r="U137" s="11"/>
      <c r="V137" s="11"/>
    </row>
    <row r="138" spans="1:22" ht="31.5" customHeight="1">
      <c r="A138" s="35" t="s">
        <v>47</v>
      </c>
      <c r="B138" s="36">
        <f t="shared" ref="B138:L138" si="27">SUM(B134:B137)</f>
        <v>229200</v>
      </c>
      <c r="C138" s="36">
        <f t="shared" si="27"/>
        <v>121476</v>
      </c>
      <c r="D138" s="36">
        <f t="shared" si="27"/>
        <v>350676</v>
      </c>
      <c r="E138" s="36">
        <f t="shared" si="27"/>
        <v>229200</v>
      </c>
      <c r="F138" s="36">
        <f t="shared" si="27"/>
        <v>114600</v>
      </c>
      <c r="G138" s="36">
        <f t="shared" si="27"/>
        <v>343800</v>
      </c>
      <c r="H138" s="36">
        <f t="shared" si="27"/>
        <v>0</v>
      </c>
      <c r="I138" s="36">
        <f t="shared" si="27"/>
        <v>6876</v>
      </c>
      <c r="J138" s="36">
        <f t="shared" si="27"/>
        <v>6876</v>
      </c>
      <c r="K138" s="36">
        <f t="shared" si="27"/>
        <v>6876</v>
      </c>
      <c r="L138" s="36">
        <f t="shared" si="27"/>
        <v>0</v>
      </c>
      <c r="O138" s="11"/>
      <c r="Q138" s="11"/>
      <c r="R138" s="11"/>
      <c r="S138" s="11"/>
      <c r="T138" s="11"/>
      <c r="U138" s="11"/>
      <c r="V138" s="11"/>
    </row>
    <row r="139" spans="1:22" ht="15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O139" s="11"/>
      <c r="Q139" s="11"/>
      <c r="R139" s="11"/>
      <c r="S139" s="11"/>
      <c r="T139" s="11"/>
      <c r="U139" s="11"/>
      <c r="V139" s="11"/>
    </row>
    <row r="140" spans="1:22" ht="15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O140" s="11"/>
      <c r="Q140" s="11"/>
      <c r="R140" s="11"/>
      <c r="S140" s="11"/>
      <c r="T140" s="11"/>
      <c r="U140" s="11"/>
      <c r="V140" s="11"/>
    </row>
    <row r="141" spans="1:22" ht="1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O141" s="6"/>
      <c r="Q141" s="6"/>
      <c r="R141" s="6"/>
      <c r="S141" s="6"/>
      <c r="T141" s="6"/>
      <c r="U141" s="6"/>
      <c r="V141" s="6"/>
    </row>
    <row r="142" spans="1:22" ht="1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O142" s="6"/>
      <c r="Q142" s="6"/>
      <c r="R142" s="6"/>
      <c r="S142" s="6"/>
      <c r="T142" s="6"/>
      <c r="U142" s="6"/>
      <c r="V142" s="6"/>
    </row>
    <row r="143" spans="1:22" ht="1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O143" s="11"/>
      <c r="Q143" s="11"/>
      <c r="R143" s="11"/>
      <c r="S143" s="11"/>
      <c r="T143" s="11"/>
      <c r="U143" s="11"/>
      <c r="V143" s="11"/>
    </row>
    <row r="144" spans="1:22" ht="1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O144" s="11"/>
      <c r="P144" s="11"/>
      <c r="Q144" s="11"/>
      <c r="R144" s="11"/>
      <c r="S144" s="11"/>
      <c r="T144" s="11"/>
      <c r="U144" s="11"/>
      <c r="V144" s="11"/>
    </row>
    <row r="145" spans="1:22" s="21" customFormat="1" ht="18" customHeight="1">
      <c r="A145" s="20" t="s">
        <v>38</v>
      </c>
      <c r="B145" s="53" t="str">
        <f>MASTER!B15</f>
        <v>EMPLOYEE 11</v>
      </c>
      <c r="C145" s="54"/>
      <c r="D145" s="54"/>
      <c r="E145" s="54"/>
      <c r="F145" s="55"/>
      <c r="G145" s="56" t="s">
        <v>39</v>
      </c>
      <c r="H145" s="57"/>
      <c r="I145" s="58" t="str">
        <f>MASTER!C15</f>
        <v>LECTURER</v>
      </c>
      <c r="J145" s="58"/>
      <c r="K145" s="58"/>
      <c r="L145" s="58"/>
      <c r="N145" s="22"/>
      <c r="O145" s="23"/>
      <c r="Q145" s="23"/>
      <c r="R145" s="23"/>
      <c r="S145" s="23"/>
      <c r="T145" s="23"/>
      <c r="U145" s="23"/>
      <c r="V145" s="23"/>
    </row>
    <row r="146" spans="1:22" ht="17.25" customHeight="1">
      <c r="A146" s="69" t="s">
        <v>40</v>
      </c>
      <c r="B146" s="71" t="s">
        <v>41</v>
      </c>
      <c r="C146" s="72"/>
      <c r="D146" s="73"/>
      <c r="E146" s="71" t="s">
        <v>42</v>
      </c>
      <c r="F146" s="72"/>
      <c r="G146" s="73"/>
      <c r="H146" s="71" t="s">
        <v>43</v>
      </c>
      <c r="I146" s="72"/>
      <c r="J146" s="73"/>
      <c r="K146" s="40" t="s">
        <v>53</v>
      </c>
      <c r="L146" s="74" t="s">
        <v>44</v>
      </c>
      <c r="O146" s="11"/>
      <c r="Q146" s="11"/>
      <c r="R146" s="11"/>
      <c r="S146" s="11"/>
      <c r="T146" s="11"/>
      <c r="U146" s="11"/>
      <c r="V146" s="11"/>
    </row>
    <row r="147" spans="1:22" ht="17.25" customHeight="1">
      <c r="A147" s="70"/>
      <c r="B147" s="41" t="s">
        <v>45</v>
      </c>
      <c r="C147" s="41" t="s">
        <v>46</v>
      </c>
      <c r="D147" s="41" t="s">
        <v>47</v>
      </c>
      <c r="E147" s="41" t="s">
        <v>45</v>
      </c>
      <c r="F147" s="41" t="s">
        <v>46</v>
      </c>
      <c r="G147" s="41" t="s">
        <v>47</v>
      </c>
      <c r="H147" s="41" t="s">
        <v>45</v>
      </c>
      <c r="I147" s="41" t="s">
        <v>46</v>
      </c>
      <c r="J147" s="41" t="s">
        <v>47</v>
      </c>
      <c r="K147" s="42" t="str">
        <f>MASTER!E15</f>
        <v>GPF SAB</v>
      </c>
      <c r="L147" s="75"/>
      <c r="O147" s="11"/>
      <c r="Q147" s="11"/>
      <c r="R147" s="11"/>
      <c r="S147" s="11"/>
      <c r="T147" s="11"/>
      <c r="U147" s="11"/>
      <c r="V147" s="11"/>
    </row>
    <row r="148" spans="1:22" ht="25.5" customHeight="1">
      <c r="A148" s="19">
        <v>45474</v>
      </c>
      <c r="B148" s="34">
        <f>MASTER!D15</f>
        <v>49900</v>
      </c>
      <c r="C148" s="34">
        <f>ROUND(B148*53%,0)</f>
        <v>26447</v>
      </c>
      <c r="D148" s="17">
        <f>SUM(B148:C148)</f>
        <v>76347</v>
      </c>
      <c r="E148" s="34">
        <f>B148</f>
        <v>49900</v>
      </c>
      <c r="F148" s="34">
        <f>ROUND(E148*50%,0)</f>
        <v>24950</v>
      </c>
      <c r="G148" s="17">
        <f>SUM(E148:F148)</f>
        <v>74850</v>
      </c>
      <c r="H148" s="34">
        <f t="shared" ref="H148:J151" si="28">B148-E148</f>
        <v>0</v>
      </c>
      <c r="I148" s="34">
        <f t="shared" si="28"/>
        <v>1497</v>
      </c>
      <c r="J148" s="17">
        <f t="shared" si="28"/>
        <v>1497</v>
      </c>
      <c r="K148" s="43">
        <f>J148</f>
        <v>1497</v>
      </c>
      <c r="L148" s="18">
        <f>J148-K148</f>
        <v>0</v>
      </c>
      <c r="O148" s="11"/>
      <c r="Q148" s="11"/>
      <c r="R148" s="11"/>
      <c r="S148" s="11"/>
      <c r="T148" s="11"/>
      <c r="U148" s="11"/>
      <c r="V148" s="11"/>
    </row>
    <row r="149" spans="1:22" ht="25.5" customHeight="1">
      <c r="A149" s="19">
        <v>45505</v>
      </c>
      <c r="B149" s="34">
        <f>B148</f>
        <v>49900</v>
      </c>
      <c r="C149" s="34">
        <f>ROUND(B149*53%,0)</f>
        <v>26447</v>
      </c>
      <c r="D149" s="17">
        <f>SUM(B149:C149)</f>
        <v>76347</v>
      </c>
      <c r="E149" s="34">
        <f>E148</f>
        <v>49900</v>
      </c>
      <c r="F149" s="34">
        <f>ROUND(E149*50%,0)</f>
        <v>24950</v>
      </c>
      <c r="G149" s="17">
        <f>SUM(E149:F149)</f>
        <v>74850</v>
      </c>
      <c r="H149" s="34">
        <f t="shared" si="28"/>
        <v>0</v>
      </c>
      <c r="I149" s="34">
        <f t="shared" si="28"/>
        <v>1497</v>
      </c>
      <c r="J149" s="17">
        <f t="shared" si="28"/>
        <v>1497</v>
      </c>
      <c r="K149" s="43">
        <f>J149</f>
        <v>1497</v>
      </c>
      <c r="L149" s="18">
        <f>J149-K149</f>
        <v>0</v>
      </c>
      <c r="O149" s="6"/>
      <c r="Q149" s="6"/>
      <c r="R149" s="6"/>
      <c r="S149" s="6"/>
      <c r="T149" s="6"/>
      <c r="U149" s="6"/>
      <c r="V149" s="6"/>
    </row>
    <row r="150" spans="1:22" ht="25.5" customHeight="1">
      <c r="A150" s="19">
        <v>45536</v>
      </c>
      <c r="B150" s="34">
        <f>B149</f>
        <v>49900</v>
      </c>
      <c r="C150" s="34">
        <f>ROUND(B150*53%,0)</f>
        <v>26447</v>
      </c>
      <c r="D150" s="17">
        <f>SUM(B150:C150)</f>
        <v>76347</v>
      </c>
      <c r="E150" s="34">
        <f>E149</f>
        <v>49900</v>
      </c>
      <c r="F150" s="34">
        <f>ROUND(E150*50%,0)</f>
        <v>24950</v>
      </c>
      <c r="G150" s="17">
        <f>SUM(E150:F150)</f>
        <v>74850</v>
      </c>
      <c r="H150" s="34">
        <f t="shared" si="28"/>
        <v>0</v>
      </c>
      <c r="I150" s="34">
        <f t="shared" si="28"/>
        <v>1497</v>
      </c>
      <c r="J150" s="17">
        <f t="shared" si="28"/>
        <v>1497</v>
      </c>
      <c r="K150" s="43">
        <f>J150</f>
        <v>1497</v>
      </c>
      <c r="L150" s="18">
        <f>J150-K150</f>
        <v>0</v>
      </c>
      <c r="O150" s="6"/>
      <c r="Q150" s="6"/>
      <c r="R150" s="6"/>
      <c r="S150" s="6"/>
      <c r="T150" s="6"/>
      <c r="U150" s="6"/>
      <c r="V150" s="6"/>
    </row>
    <row r="151" spans="1:22" ht="25.5" customHeight="1">
      <c r="A151" s="19">
        <v>45566</v>
      </c>
      <c r="B151" s="34">
        <f>B150</f>
        <v>49900</v>
      </c>
      <c r="C151" s="34">
        <f>ROUND(B151*53%,0)</f>
        <v>26447</v>
      </c>
      <c r="D151" s="17">
        <f>SUM(B151:C151)</f>
        <v>76347</v>
      </c>
      <c r="E151" s="34">
        <f>E150</f>
        <v>49900</v>
      </c>
      <c r="F151" s="34">
        <f>ROUND(E151*50%,0)</f>
        <v>24950</v>
      </c>
      <c r="G151" s="17">
        <f>SUM(E151:F151)</f>
        <v>74850</v>
      </c>
      <c r="H151" s="34">
        <f t="shared" si="28"/>
        <v>0</v>
      </c>
      <c r="I151" s="34">
        <f t="shared" si="28"/>
        <v>1497</v>
      </c>
      <c r="J151" s="17">
        <f t="shared" si="28"/>
        <v>1497</v>
      </c>
      <c r="K151" s="43">
        <f>J151</f>
        <v>1497</v>
      </c>
      <c r="L151" s="18">
        <f>J151-K151</f>
        <v>0</v>
      </c>
      <c r="O151" s="11"/>
      <c r="Q151" s="11"/>
      <c r="R151" s="11"/>
      <c r="S151" s="11"/>
      <c r="T151" s="11"/>
      <c r="U151" s="11"/>
      <c r="V151" s="11"/>
    </row>
    <row r="152" spans="1:22" ht="31.5" customHeight="1">
      <c r="A152" s="35" t="s">
        <v>47</v>
      </c>
      <c r="B152" s="36">
        <f t="shared" ref="B152:L152" si="29">SUM(B148:B151)</f>
        <v>199600</v>
      </c>
      <c r="C152" s="36">
        <f t="shared" si="29"/>
        <v>105788</v>
      </c>
      <c r="D152" s="36">
        <f t="shared" si="29"/>
        <v>305388</v>
      </c>
      <c r="E152" s="36">
        <f t="shared" si="29"/>
        <v>199600</v>
      </c>
      <c r="F152" s="36">
        <f t="shared" si="29"/>
        <v>99800</v>
      </c>
      <c r="G152" s="36">
        <f t="shared" si="29"/>
        <v>299400</v>
      </c>
      <c r="H152" s="36">
        <f t="shared" si="29"/>
        <v>0</v>
      </c>
      <c r="I152" s="36">
        <f t="shared" si="29"/>
        <v>5988</v>
      </c>
      <c r="J152" s="36">
        <f t="shared" si="29"/>
        <v>5988</v>
      </c>
      <c r="K152" s="36">
        <f t="shared" si="29"/>
        <v>5988</v>
      </c>
      <c r="L152" s="36">
        <f t="shared" si="29"/>
        <v>0</v>
      </c>
      <c r="O152" s="11"/>
      <c r="Q152" s="11"/>
      <c r="R152" s="11"/>
      <c r="S152" s="11"/>
      <c r="T152" s="11"/>
      <c r="U152" s="11"/>
      <c r="V152" s="11"/>
    </row>
    <row r="153" spans="1:22" ht="1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O153" s="11"/>
      <c r="Q153" s="11"/>
      <c r="R153" s="11"/>
      <c r="S153" s="11"/>
      <c r="T153" s="11"/>
      <c r="U153" s="11"/>
      <c r="V153" s="11"/>
    </row>
    <row r="154" spans="1:22" ht="1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O154" s="11"/>
      <c r="Q154" s="11"/>
      <c r="R154" s="11"/>
      <c r="S154" s="11"/>
      <c r="T154" s="11"/>
      <c r="U154" s="11"/>
      <c r="V154" s="11"/>
    </row>
    <row r="155" spans="1:22" ht="1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O155" s="6"/>
      <c r="Q155" s="6"/>
      <c r="R155" s="6"/>
      <c r="S155" s="6"/>
      <c r="T155" s="6"/>
      <c r="U155" s="6"/>
      <c r="V155" s="6"/>
    </row>
    <row r="156" spans="1:22" ht="1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O156" s="6"/>
      <c r="Q156" s="6"/>
      <c r="R156" s="6"/>
      <c r="S156" s="6"/>
      <c r="T156" s="6"/>
      <c r="U156" s="6"/>
      <c r="V156" s="6"/>
    </row>
    <row r="157" spans="1:22" ht="1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O157" s="11"/>
      <c r="Q157" s="11"/>
      <c r="R157" s="11"/>
      <c r="S157" s="11"/>
      <c r="T157" s="11"/>
      <c r="U157" s="11"/>
      <c r="V157" s="11"/>
    </row>
    <row r="158" spans="1:22" ht="1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O158" s="11"/>
      <c r="P158" s="11"/>
      <c r="Q158" s="11"/>
      <c r="R158" s="11"/>
      <c r="S158" s="11"/>
      <c r="T158" s="11"/>
      <c r="U158" s="11"/>
      <c r="V158" s="11"/>
    </row>
    <row r="159" spans="1:22" s="21" customFormat="1" ht="18" customHeight="1">
      <c r="A159" s="20" t="s">
        <v>38</v>
      </c>
      <c r="B159" s="53" t="str">
        <f>MASTER!B16</f>
        <v>EMPLOYEE 12</v>
      </c>
      <c r="C159" s="54"/>
      <c r="D159" s="54"/>
      <c r="E159" s="54"/>
      <c r="F159" s="55"/>
      <c r="G159" s="56" t="s">
        <v>39</v>
      </c>
      <c r="H159" s="57"/>
      <c r="I159" s="58" t="str">
        <f>MASTER!C16</f>
        <v>LECTURER</v>
      </c>
      <c r="J159" s="58"/>
      <c r="K159" s="58"/>
      <c r="L159" s="58"/>
      <c r="N159" s="22"/>
      <c r="O159" s="23"/>
      <c r="Q159" s="23"/>
      <c r="R159" s="23"/>
      <c r="S159" s="23"/>
      <c r="T159" s="23"/>
      <c r="U159" s="23"/>
      <c r="V159" s="23"/>
    </row>
    <row r="160" spans="1:22" ht="17.25" customHeight="1">
      <c r="A160" s="69" t="s">
        <v>40</v>
      </c>
      <c r="B160" s="71" t="s">
        <v>41</v>
      </c>
      <c r="C160" s="72"/>
      <c r="D160" s="73"/>
      <c r="E160" s="71" t="s">
        <v>42</v>
      </c>
      <c r="F160" s="72"/>
      <c r="G160" s="73"/>
      <c r="H160" s="71" t="s">
        <v>43</v>
      </c>
      <c r="I160" s="72"/>
      <c r="J160" s="73"/>
      <c r="K160" s="40" t="s">
        <v>53</v>
      </c>
      <c r="L160" s="74" t="s">
        <v>44</v>
      </c>
      <c r="O160" s="11"/>
      <c r="Q160" s="11"/>
      <c r="R160" s="11"/>
      <c r="S160" s="11"/>
      <c r="T160" s="11"/>
      <c r="U160" s="11"/>
      <c r="V160" s="11"/>
    </row>
    <row r="161" spans="1:22" ht="17.25" customHeight="1">
      <c r="A161" s="70"/>
      <c r="B161" s="41" t="s">
        <v>45</v>
      </c>
      <c r="C161" s="41" t="s">
        <v>46</v>
      </c>
      <c r="D161" s="41" t="s">
        <v>47</v>
      </c>
      <c r="E161" s="41" t="s">
        <v>45</v>
      </c>
      <c r="F161" s="41" t="s">
        <v>46</v>
      </c>
      <c r="G161" s="41" t="s">
        <v>47</v>
      </c>
      <c r="H161" s="41" t="s">
        <v>45</v>
      </c>
      <c r="I161" s="41" t="s">
        <v>46</v>
      </c>
      <c r="J161" s="41" t="s">
        <v>47</v>
      </c>
      <c r="K161" s="42" t="str">
        <f>MASTER!E16</f>
        <v>GPF</v>
      </c>
      <c r="L161" s="75"/>
      <c r="O161" s="11"/>
      <c r="Q161" s="11"/>
      <c r="R161" s="11"/>
      <c r="S161" s="11"/>
      <c r="T161" s="11"/>
      <c r="U161" s="11"/>
      <c r="V161" s="11"/>
    </row>
    <row r="162" spans="1:22" ht="25.5" customHeight="1">
      <c r="A162" s="19">
        <v>45474</v>
      </c>
      <c r="B162" s="34">
        <f>MASTER!D16</f>
        <v>49900</v>
      </c>
      <c r="C162" s="34">
        <f>ROUND(B162*53%,0)</f>
        <v>26447</v>
      </c>
      <c r="D162" s="17">
        <f>SUM(B162:C162)</f>
        <v>76347</v>
      </c>
      <c r="E162" s="34">
        <f>B162</f>
        <v>49900</v>
      </c>
      <c r="F162" s="34">
        <f>ROUND(E162*50%,0)</f>
        <v>24950</v>
      </c>
      <c r="G162" s="17">
        <f>SUM(E162:F162)</f>
        <v>74850</v>
      </c>
      <c r="H162" s="34">
        <f t="shared" ref="H162:J165" si="30">B162-E162</f>
        <v>0</v>
      </c>
      <c r="I162" s="34">
        <f t="shared" si="30"/>
        <v>1497</v>
      </c>
      <c r="J162" s="17">
        <f t="shared" si="30"/>
        <v>1497</v>
      </c>
      <c r="K162" s="43">
        <f>J162</f>
        <v>1497</v>
      </c>
      <c r="L162" s="18">
        <f>J162-K162</f>
        <v>0</v>
      </c>
      <c r="O162" s="11"/>
      <c r="Q162" s="11"/>
      <c r="R162" s="11"/>
      <c r="S162" s="11"/>
      <c r="T162" s="11"/>
      <c r="U162" s="11"/>
      <c r="V162" s="11"/>
    </row>
    <row r="163" spans="1:22" ht="25.5" customHeight="1">
      <c r="A163" s="19">
        <v>45505</v>
      </c>
      <c r="B163" s="34">
        <f>B162</f>
        <v>49900</v>
      </c>
      <c r="C163" s="34">
        <f>ROUND(B163*53%,0)</f>
        <v>26447</v>
      </c>
      <c r="D163" s="17">
        <f>SUM(B163:C163)</f>
        <v>76347</v>
      </c>
      <c r="E163" s="34">
        <f>E162</f>
        <v>49900</v>
      </c>
      <c r="F163" s="34">
        <f>ROUND(E163*50%,0)</f>
        <v>24950</v>
      </c>
      <c r="G163" s="17">
        <f>SUM(E163:F163)</f>
        <v>74850</v>
      </c>
      <c r="H163" s="34">
        <f t="shared" si="30"/>
        <v>0</v>
      </c>
      <c r="I163" s="34">
        <f t="shared" si="30"/>
        <v>1497</v>
      </c>
      <c r="J163" s="17">
        <f t="shared" si="30"/>
        <v>1497</v>
      </c>
      <c r="K163" s="43">
        <f>J163</f>
        <v>1497</v>
      </c>
      <c r="L163" s="18">
        <f>J163-K163</f>
        <v>0</v>
      </c>
      <c r="O163" s="6"/>
      <c r="Q163" s="6"/>
      <c r="R163" s="6"/>
      <c r="S163" s="6"/>
      <c r="T163" s="6"/>
      <c r="U163" s="6"/>
      <c r="V163" s="6"/>
    </row>
    <row r="164" spans="1:22" ht="25.5" customHeight="1">
      <c r="A164" s="19">
        <v>45536</v>
      </c>
      <c r="B164" s="34">
        <f>B163</f>
        <v>49900</v>
      </c>
      <c r="C164" s="34">
        <f>ROUND(B164*53%,0)</f>
        <v>26447</v>
      </c>
      <c r="D164" s="17">
        <f>SUM(B164:C164)</f>
        <v>76347</v>
      </c>
      <c r="E164" s="34">
        <f>E163</f>
        <v>49900</v>
      </c>
      <c r="F164" s="34">
        <f>ROUND(E164*50%,0)</f>
        <v>24950</v>
      </c>
      <c r="G164" s="17">
        <f>SUM(E164:F164)</f>
        <v>74850</v>
      </c>
      <c r="H164" s="34">
        <f t="shared" si="30"/>
        <v>0</v>
      </c>
      <c r="I164" s="34">
        <f t="shared" si="30"/>
        <v>1497</v>
      </c>
      <c r="J164" s="17">
        <f t="shared" si="30"/>
        <v>1497</v>
      </c>
      <c r="K164" s="43">
        <f>J164</f>
        <v>1497</v>
      </c>
      <c r="L164" s="18">
        <f>J164-K164</f>
        <v>0</v>
      </c>
      <c r="O164" s="6"/>
      <c r="Q164" s="6"/>
      <c r="R164" s="6"/>
      <c r="S164" s="6"/>
      <c r="T164" s="6"/>
      <c r="U164" s="6"/>
      <c r="V164" s="6"/>
    </row>
    <row r="165" spans="1:22" ht="25.5" customHeight="1">
      <c r="A165" s="19">
        <v>45566</v>
      </c>
      <c r="B165" s="34">
        <f>B164</f>
        <v>49900</v>
      </c>
      <c r="C165" s="34">
        <f>ROUND(B165*53%,0)</f>
        <v>26447</v>
      </c>
      <c r="D165" s="17">
        <f>SUM(B165:C165)</f>
        <v>76347</v>
      </c>
      <c r="E165" s="34">
        <f>E164</f>
        <v>49900</v>
      </c>
      <c r="F165" s="34">
        <f>ROUND(E165*50%,0)</f>
        <v>24950</v>
      </c>
      <c r="G165" s="17">
        <f>SUM(E165:F165)</f>
        <v>74850</v>
      </c>
      <c r="H165" s="34">
        <f t="shared" si="30"/>
        <v>0</v>
      </c>
      <c r="I165" s="34">
        <f t="shared" si="30"/>
        <v>1497</v>
      </c>
      <c r="J165" s="17">
        <f t="shared" si="30"/>
        <v>1497</v>
      </c>
      <c r="K165" s="43">
        <f>J165</f>
        <v>1497</v>
      </c>
      <c r="L165" s="18">
        <f>J165-K165</f>
        <v>0</v>
      </c>
      <c r="O165" s="11"/>
      <c r="Q165" s="11"/>
      <c r="R165" s="11"/>
      <c r="S165" s="11"/>
      <c r="T165" s="11"/>
      <c r="U165" s="11"/>
      <c r="V165" s="11"/>
    </row>
    <row r="166" spans="1:22" ht="31.5" customHeight="1">
      <c r="A166" s="35" t="s">
        <v>47</v>
      </c>
      <c r="B166" s="36">
        <f t="shared" ref="B166:L166" si="31">SUM(B162:B165)</f>
        <v>199600</v>
      </c>
      <c r="C166" s="36">
        <f t="shared" si="31"/>
        <v>105788</v>
      </c>
      <c r="D166" s="36">
        <f t="shared" si="31"/>
        <v>305388</v>
      </c>
      <c r="E166" s="36">
        <f t="shared" si="31"/>
        <v>199600</v>
      </c>
      <c r="F166" s="36">
        <f t="shared" si="31"/>
        <v>99800</v>
      </c>
      <c r="G166" s="36">
        <f t="shared" si="31"/>
        <v>299400</v>
      </c>
      <c r="H166" s="36">
        <f t="shared" si="31"/>
        <v>0</v>
      </c>
      <c r="I166" s="36">
        <f t="shared" si="31"/>
        <v>5988</v>
      </c>
      <c r="J166" s="36">
        <f t="shared" si="31"/>
        <v>5988</v>
      </c>
      <c r="K166" s="36">
        <f t="shared" si="31"/>
        <v>5988</v>
      </c>
      <c r="L166" s="36">
        <f t="shared" si="31"/>
        <v>0</v>
      </c>
      <c r="O166" s="11"/>
      <c r="Q166" s="11"/>
      <c r="R166" s="11"/>
      <c r="S166" s="11"/>
      <c r="T166" s="11"/>
      <c r="U166" s="11"/>
      <c r="V166" s="11"/>
    </row>
    <row r="167" spans="1:22" ht="1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O167" s="11"/>
      <c r="Q167" s="11"/>
      <c r="R167" s="11"/>
      <c r="S167" s="11"/>
      <c r="T167" s="11"/>
      <c r="U167" s="11"/>
      <c r="V167" s="11"/>
    </row>
    <row r="168" spans="1:22" ht="1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O168" s="11"/>
      <c r="Q168" s="11"/>
      <c r="R168" s="11"/>
      <c r="S168" s="11"/>
      <c r="T168" s="11"/>
      <c r="U168" s="11"/>
      <c r="V168" s="11"/>
    </row>
    <row r="169" spans="1:22" ht="1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O169" s="6"/>
      <c r="Q169" s="6"/>
      <c r="R169" s="6"/>
      <c r="S169" s="6"/>
      <c r="T169" s="6"/>
      <c r="U169" s="6"/>
      <c r="V169" s="6"/>
    </row>
    <row r="170" spans="1:22" ht="1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O170" s="6"/>
      <c r="Q170" s="6"/>
      <c r="R170" s="6"/>
      <c r="S170" s="6"/>
      <c r="T170" s="6"/>
      <c r="U170" s="6"/>
      <c r="V170" s="6"/>
    </row>
    <row r="171" spans="1:22" ht="1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O171" s="11"/>
      <c r="Q171" s="11"/>
      <c r="R171" s="11"/>
      <c r="S171" s="11"/>
      <c r="T171" s="11"/>
      <c r="U171" s="11"/>
      <c r="V171" s="11"/>
    </row>
    <row r="172" spans="1:22" ht="1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O172" s="11"/>
      <c r="P172" s="11"/>
      <c r="Q172" s="11"/>
      <c r="R172" s="11"/>
      <c r="S172" s="11"/>
      <c r="T172" s="11"/>
      <c r="U172" s="11"/>
      <c r="V172" s="11"/>
    </row>
    <row r="173" spans="1:22" s="21" customFormat="1" ht="18" customHeight="1">
      <c r="A173" s="20" t="s">
        <v>38</v>
      </c>
      <c r="B173" s="53" t="str">
        <f>MASTER!B17</f>
        <v>EMPLOYEE 13</v>
      </c>
      <c r="C173" s="54"/>
      <c r="D173" s="54"/>
      <c r="E173" s="54"/>
      <c r="F173" s="55"/>
      <c r="G173" s="56" t="s">
        <v>39</v>
      </c>
      <c r="H173" s="57"/>
      <c r="I173" s="58" t="str">
        <f>MASTER!C17</f>
        <v>SR TEACHER</v>
      </c>
      <c r="J173" s="58"/>
      <c r="K173" s="58"/>
      <c r="L173" s="58"/>
      <c r="N173" s="22"/>
      <c r="O173" s="23"/>
      <c r="Q173" s="23"/>
      <c r="R173" s="23"/>
      <c r="S173" s="23"/>
      <c r="T173" s="23"/>
      <c r="U173" s="23"/>
      <c r="V173" s="23"/>
    </row>
    <row r="174" spans="1:22" ht="17.25" customHeight="1">
      <c r="A174" s="60" t="s">
        <v>40</v>
      </c>
      <c r="B174" s="62" t="s">
        <v>41</v>
      </c>
      <c r="C174" s="63"/>
      <c r="D174" s="64"/>
      <c r="E174" s="62" t="s">
        <v>42</v>
      </c>
      <c r="F174" s="63"/>
      <c r="G174" s="64"/>
      <c r="H174" s="62" t="s">
        <v>43</v>
      </c>
      <c r="I174" s="63"/>
      <c r="J174" s="64"/>
      <c r="K174" s="37" t="s">
        <v>53</v>
      </c>
      <c r="L174" s="65" t="s">
        <v>44</v>
      </c>
      <c r="O174" s="11"/>
      <c r="Q174" s="11"/>
      <c r="R174" s="11"/>
      <c r="S174" s="11"/>
      <c r="T174" s="11"/>
      <c r="U174" s="11"/>
      <c r="V174" s="11"/>
    </row>
    <row r="175" spans="1:22" ht="17.25" customHeight="1">
      <c r="A175" s="61"/>
      <c r="B175" s="38" t="s">
        <v>45</v>
      </c>
      <c r="C175" s="38" t="s">
        <v>46</v>
      </c>
      <c r="D175" s="38" t="s">
        <v>47</v>
      </c>
      <c r="E175" s="38" t="s">
        <v>45</v>
      </c>
      <c r="F175" s="38" t="s">
        <v>46</v>
      </c>
      <c r="G175" s="38" t="s">
        <v>47</v>
      </c>
      <c r="H175" s="38" t="s">
        <v>45</v>
      </c>
      <c r="I175" s="38" t="s">
        <v>46</v>
      </c>
      <c r="J175" s="38" t="s">
        <v>47</v>
      </c>
      <c r="K175" s="39" t="str">
        <f>MASTER!E17</f>
        <v>GPF</v>
      </c>
      <c r="L175" s="66"/>
      <c r="O175" s="11"/>
      <c r="Q175" s="11"/>
      <c r="R175" s="11"/>
      <c r="S175" s="11"/>
      <c r="T175" s="11"/>
      <c r="U175" s="11"/>
      <c r="V175" s="11"/>
    </row>
    <row r="176" spans="1:22" ht="25.5" customHeight="1">
      <c r="A176" s="19">
        <v>45474</v>
      </c>
      <c r="B176" s="34">
        <f>MASTER!D17</f>
        <v>80200</v>
      </c>
      <c r="C176" s="34">
        <f>ROUND(B176*53%,0)</f>
        <v>42506</v>
      </c>
      <c r="D176" s="17">
        <f>SUM(B176:C176)</f>
        <v>122706</v>
      </c>
      <c r="E176" s="34">
        <f>B176</f>
        <v>80200</v>
      </c>
      <c r="F176" s="34">
        <f>ROUND(E176*50%,0)</f>
        <v>40100</v>
      </c>
      <c r="G176" s="17">
        <f>SUM(E176:F176)</f>
        <v>120300</v>
      </c>
      <c r="H176" s="34">
        <f t="shared" ref="H176:J179" si="32">B176-E176</f>
        <v>0</v>
      </c>
      <c r="I176" s="34">
        <f t="shared" si="32"/>
        <v>2406</v>
      </c>
      <c r="J176" s="17">
        <f t="shared" si="32"/>
        <v>2406</v>
      </c>
      <c r="K176" s="43">
        <f>J176</f>
        <v>2406</v>
      </c>
      <c r="L176" s="18">
        <f>J176-K176</f>
        <v>0</v>
      </c>
      <c r="O176" s="11"/>
      <c r="Q176" s="11"/>
      <c r="R176" s="11"/>
      <c r="S176" s="11"/>
      <c r="T176" s="11"/>
      <c r="U176" s="11"/>
      <c r="V176" s="11"/>
    </row>
    <row r="177" spans="1:22" ht="25.5" customHeight="1">
      <c r="A177" s="19">
        <v>45505</v>
      </c>
      <c r="B177" s="34">
        <f>B176</f>
        <v>80200</v>
      </c>
      <c r="C177" s="34">
        <f>ROUND(B177*53%,0)</f>
        <v>42506</v>
      </c>
      <c r="D177" s="17">
        <f>SUM(B177:C177)</f>
        <v>122706</v>
      </c>
      <c r="E177" s="34">
        <f>E176</f>
        <v>80200</v>
      </c>
      <c r="F177" s="34">
        <f>ROUND(E177*50%,0)</f>
        <v>40100</v>
      </c>
      <c r="G177" s="17">
        <f>SUM(E177:F177)</f>
        <v>120300</v>
      </c>
      <c r="H177" s="34">
        <f t="shared" si="32"/>
        <v>0</v>
      </c>
      <c r="I177" s="34">
        <f t="shared" si="32"/>
        <v>2406</v>
      </c>
      <c r="J177" s="17">
        <f t="shared" si="32"/>
        <v>2406</v>
      </c>
      <c r="K177" s="43">
        <f>J177</f>
        <v>2406</v>
      </c>
      <c r="L177" s="18">
        <f>J177-K177</f>
        <v>0</v>
      </c>
      <c r="O177" s="6"/>
      <c r="Q177" s="6"/>
      <c r="R177" s="6"/>
      <c r="S177" s="6"/>
      <c r="T177" s="6"/>
      <c r="U177" s="6"/>
      <c r="V177" s="6"/>
    </row>
    <row r="178" spans="1:22" ht="25.5" customHeight="1">
      <c r="A178" s="19">
        <v>45536</v>
      </c>
      <c r="B178" s="34">
        <f>B177</f>
        <v>80200</v>
      </c>
      <c r="C178" s="34">
        <f>ROUND(B178*53%,0)</f>
        <v>42506</v>
      </c>
      <c r="D178" s="17">
        <f>SUM(B178:C178)</f>
        <v>122706</v>
      </c>
      <c r="E178" s="34">
        <f>E177</f>
        <v>80200</v>
      </c>
      <c r="F178" s="34">
        <f>ROUND(E178*50%,0)</f>
        <v>40100</v>
      </c>
      <c r="G178" s="17">
        <f>SUM(E178:F178)</f>
        <v>120300</v>
      </c>
      <c r="H178" s="34">
        <f t="shared" si="32"/>
        <v>0</v>
      </c>
      <c r="I178" s="34">
        <f t="shared" si="32"/>
        <v>2406</v>
      </c>
      <c r="J178" s="17">
        <f t="shared" si="32"/>
        <v>2406</v>
      </c>
      <c r="K178" s="43">
        <f>J178</f>
        <v>2406</v>
      </c>
      <c r="L178" s="18">
        <f>J178-K178</f>
        <v>0</v>
      </c>
      <c r="O178" s="6"/>
      <c r="Q178" s="6"/>
      <c r="R178" s="6"/>
      <c r="S178" s="6"/>
      <c r="T178" s="6"/>
      <c r="U178" s="6"/>
      <c r="V178" s="6"/>
    </row>
    <row r="179" spans="1:22" ht="25.5" customHeight="1">
      <c r="A179" s="19">
        <v>45566</v>
      </c>
      <c r="B179" s="34">
        <f>B178</f>
        <v>80200</v>
      </c>
      <c r="C179" s="34">
        <f>ROUND(B179*53%,0)</f>
        <v>42506</v>
      </c>
      <c r="D179" s="17">
        <f>SUM(B179:C179)</f>
        <v>122706</v>
      </c>
      <c r="E179" s="34">
        <f>E178</f>
        <v>80200</v>
      </c>
      <c r="F179" s="34">
        <f>ROUND(E179*50%,0)</f>
        <v>40100</v>
      </c>
      <c r="G179" s="17">
        <f>SUM(E179:F179)</f>
        <v>120300</v>
      </c>
      <c r="H179" s="34">
        <f t="shared" si="32"/>
        <v>0</v>
      </c>
      <c r="I179" s="34">
        <f t="shared" si="32"/>
        <v>2406</v>
      </c>
      <c r="J179" s="17">
        <f t="shared" si="32"/>
        <v>2406</v>
      </c>
      <c r="K179" s="43">
        <f>J179</f>
        <v>2406</v>
      </c>
      <c r="L179" s="18">
        <f>J179-K179</f>
        <v>0</v>
      </c>
      <c r="O179" s="11"/>
      <c r="Q179" s="11"/>
      <c r="R179" s="11"/>
      <c r="S179" s="11"/>
      <c r="T179" s="11"/>
      <c r="U179" s="11"/>
      <c r="V179" s="11"/>
    </row>
    <row r="180" spans="1:22" ht="31.5" customHeight="1">
      <c r="A180" s="35" t="s">
        <v>47</v>
      </c>
      <c r="B180" s="36">
        <f t="shared" ref="B180:L180" si="33">SUM(B176:B179)</f>
        <v>320800</v>
      </c>
      <c r="C180" s="36">
        <f t="shared" si="33"/>
        <v>170024</v>
      </c>
      <c r="D180" s="36">
        <f t="shared" si="33"/>
        <v>490824</v>
      </c>
      <c r="E180" s="36">
        <f t="shared" si="33"/>
        <v>320800</v>
      </c>
      <c r="F180" s="36">
        <f t="shared" si="33"/>
        <v>160400</v>
      </c>
      <c r="G180" s="36">
        <f t="shared" si="33"/>
        <v>481200</v>
      </c>
      <c r="H180" s="36">
        <f t="shared" si="33"/>
        <v>0</v>
      </c>
      <c r="I180" s="36">
        <f t="shared" si="33"/>
        <v>9624</v>
      </c>
      <c r="J180" s="36">
        <f t="shared" si="33"/>
        <v>9624</v>
      </c>
      <c r="K180" s="36">
        <f t="shared" si="33"/>
        <v>9624</v>
      </c>
      <c r="L180" s="36">
        <f t="shared" si="33"/>
        <v>0</v>
      </c>
      <c r="O180" s="11"/>
      <c r="Q180" s="11"/>
      <c r="R180" s="11"/>
      <c r="S180" s="11"/>
      <c r="T180" s="11"/>
      <c r="U180" s="11"/>
      <c r="V180" s="11"/>
    </row>
    <row r="181" spans="1:22" ht="1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O181" s="11"/>
      <c r="Q181" s="11"/>
      <c r="R181" s="11"/>
      <c r="S181" s="11"/>
      <c r="T181" s="11"/>
      <c r="U181" s="11"/>
      <c r="V181" s="11"/>
    </row>
    <row r="182" spans="1:22" ht="1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O182" s="11"/>
      <c r="Q182" s="11"/>
      <c r="R182" s="11"/>
      <c r="S182" s="11"/>
      <c r="T182" s="11"/>
      <c r="U182" s="11"/>
      <c r="V182" s="11"/>
    </row>
    <row r="183" spans="1:22" ht="1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O183" s="6"/>
      <c r="Q183" s="6"/>
      <c r="R183" s="6"/>
      <c r="S183" s="6"/>
      <c r="T183" s="6"/>
      <c r="U183" s="6"/>
      <c r="V183" s="6"/>
    </row>
    <row r="184" spans="1:22" ht="1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O184" s="6"/>
      <c r="Q184" s="6"/>
      <c r="R184" s="6"/>
      <c r="S184" s="6"/>
      <c r="T184" s="6"/>
      <c r="U184" s="6"/>
      <c r="V184" s="6"/>
    </row>
    <row r="185" spans="1:22" ht="1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O185" s="11"/>
      <c r="Q185" s="11"/>
      <c r="R185" s="11"/>
      <c r="S185" s="11"/>
      <c r="T185" s="11"/>
      <c r="U185" s="11"/>
      <c r="V185" s="11"/>
    </row>
    <row r="186" spans="1:22" ht="1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O186" s="11"/>
      <c r="P186" s="11"/>
      <c r="Q186" s="11"/>
      <c r="R186" s="11"/>
      <c r="S186" s="11"/>
      <c r="T186" s="11"/>
      <c r="U186" s="11"/>
      <c r="V186" s="11"/>
    </row>
    <row r="187" spans="1:22" s="21" customFormat="1" ht="18" customHeight="1">
      <c r="A187" s="20" t="s">
        <v>38</v>
      </c>
      <c r="B187" s="53" t="str">
        <f>MASTER!B18</f>
        <v>EMPLOYEE 14</v>
      </c>
      <c r="C187" s="54"/>
      <c r="D187" s="54"/>
      <c r="E187" s="54"/>
      <c r="F187" s="55"/>
      <c r="G187" s="56" t="s">
        <v>39</v>
      </c>
      <c r="H187" s="57"/>
      <c r="I187" s="58" t="str">
        <f>MASTER!C18</f>
        <v>LECTURER</v>
      </c>
      <c r="J187" s="58"/>
      <c r="K187" s="58"/>
      <c r="L187" s="58"/>
      <c r="N187" s="22"/>
      <c r="O187" s="23"/>
      <c r="Q187" s="23"/>
      <c r="R187" s="23"/>
      <c r="S187" s="23"/>
      <c r="T187" s="23"/>
      <c r="U187" s="23"/>
      <c r="V187" s="23"/>
    </row>
    <row r="188" spans="1:22" ht="17.25" customHeight="1">
      <c r="A188" s="69" t="s">
        <v>40</v>
      </c>
      <c r="B188" s="77" t="s">
        <v>41</v>
      </c>
      <c r="C188" s="78"/>
      <c r="D188" s="79"/>
      <c r="E188" s="77" t="s">
        <v>42</v>
      </c>
      <c r="F188" s="78"/>
      <c r="G188" s="79"/>
      <c r="H188" s="77" t="s">
        <v>43</v>
      </c>
      <c r="I188" s="78"/>
      <c r="J188" s="79"/>
      <c r="K188" s="40" t="s">
        <v>53</v>
      </c>
      <c r="L188" s="67" t="s">
        <v>44</v>
      </c>
      <c r="O188" s="11"/>
      <c r="Q188" s="11"/>
      <c r="R188" s="11"/>
      <c r="S188" s="11"/>
      <c r="T188" s="11"/>
      <c r="U188" s="11"/>
      <c r="V188" s="11"/>
    </row>
    <row r="189" spans="1:22" ht="17.25" customHeight="1">
      <c r="A189" s="76"/>
      <c r="B189" s="41" t="s">
        <v>45</v>
      </c>
      <c r="C189" s="41" t="s">
        <v>46</v>
      </c>
      <c r="D189" s="41" t="s">
        <v>47</v>
      </c>
      <c r="E189" s="41" t="s">
        <v>45</v>
      </c>
      <c r="F189" s="41" t="s">
        <v>46</v>
      </c>
      <c r="G189" s="41" t="s">
        <v>47</v>
      </c>
      <c r="H189" s="41" t="s">
        <v>45</v>
      </c>
      <c r="I189" s="41" t="s">
        <v>46</v>
      </c>
      <c r="J189" s="41" t="s">
        <v>47</v>
      </c>
      <c r="K189" s="42" t="str">
        <f>MASTER!E18</f>
        <v>GPF</v>
      </c>
      <c r="L189" s="68"/>
      <c r="O189" s="11"/>
      <c r="Q189" s="11"/>
      <c r="R189" s="11"/>
      <c r="S189" s="11"/>
      <c r="T189" s="11"/>
      <c r="U189" s="11"/>
      <c r="V189" s="11"/>
    </row>
    <row r="190" spans="1:22" ht="25.5" customHeight="1">
      <c r="A190" s="19">
        <v>45474</v>
      </c>
      <c r="B190" s="34">
        <f>MASTER!D18</f>
        <v>48400</v>
      </c>
      <c r="C190" s="34">
        <f>ROUND(B190*53%,0)</f>
        <v>25652</v>
      </c>
      <c r="D190" s="17">
        <f>SUM(B190:C190)</f>
        <v>74052</v>
      </c>
      <c r="E190" s="34">
        <f>B190</f>
        <v>48400</v>
      </c>
      <c r="F190" s="34">
        <f>ROUND(E190*50%,0)</f>
        <v>24200</v>
      </c>
      <c r="G190" s="17">
        <f>SUM(E190:F190)</f>
        <v>72600</v>
      </c>
      <c r="H190" s="34">
        <f t="shared" ref="H190:J193" si="34">B190-E190</f>
        <v>0</v>
      </c>
      <c r="I190" s="34">
        <f t="shared" si="34"/>
        <v>1452</v>
      </c>
      <c r="J190" s="17">
        <f t="shared" si="34"/>
        <v>1452</v>
      </c>
      <c r="K190" s="43">
        <f>J190</f>
        <v>1452</v>
      </c>
      <c r="L190" s="18">
        <f>J190-K190</f>
        <v>0</v>
      </c>
      <c r="O190" s="11"/>
      <c r="Q190" s="11"/>
      <c r="R190" s="11"/>
      <c r="S190" s="11"/>
      <c r="T190" s="11"/>
      <c r="U190" s="11"/>
      <c r="V190" s="11"/>
    </row>
    <row r="191" spans="1:22" ht="25.5" customHeight="1">
      <c r="A191" s="19">
        <v>45505</v>
      </c>
      <c r="B191" s="34">
        <f>B190</f>
        <v>48400</v>
      </c>
      <c r="C191" s="34">
        <f>ROUND(B191*53%,0)</f>
        <v>25652</v>
      </c>
      <c r="D191" s="17">
        <f>SUM(B191:C191)</f>
        <v>74052</v>
      </c>
      <c r="E191" s="34">
        <f>E190</f>
        <v>48400</v>
      </c>
      <c r="F191" s="34">
        <f>ROUND(E191*50%,0)</f>
        <v>24200</v>
      </c>
      <c r="G191" s="17">
        <f>SUM(E191:F191)</f>
        <v>72600</v>
      </c>
      <c r="H191" s="34">
        <f t="shared" si="34"/>
        <v>0</v>
      </c>
      <c r="I191" s="34">
        <f t="shared" si="34"/>
        <v>1452</v>
      </c>
      <c r="J191" s="17">
        <f t="shared" si="34"/>
        <v>1452</v>
      </c>
      <c r="K191" s="43">
        <f>J191</f>
        <v>1452</v>
      </c>
      <c r="L191" s="18">
        <f>J191-K191</f>
        <v>0</v>
      </c>
      <c r="O191" s="6"/>
      <c r="Q191" s="6"/>
      <c r="R191" s="6"/>
      <c r="S191" s="6"/>
      <c r="T191" s="6"/>
      <c r="U191" s="6"/>
      <c r="V191" s="6"/>
    </row>
    <row r="192" spans="1:22" ht="25.5" customHeight="1">
      <c r="A192" s="19">
        <v>45536</v>
      </c>
      <c r="B192" s="34">
        <f>B191</f>
        <v>48400</v>
      </c>
      <c r="C192" s="34">
        <f>ROUND(B192*53%,0)</f>
        <v>25652</v>
      </c>
      <c r="D192" s="17">
        <f>SUM(B192:C192)</f>
        <v>74052</v>
      </c>
      <c r="E192" s="34">
        <f>E191</f>
        <v>48400</v>
      </c>
      <c r="F192" s="34">
        <f>ROUND(E192*50%,0)</f>
        <v>24200</v>
      </c>
      <c r="G192" s="17">
        <f>SUM(E192:F192)</f>
        <v>72600</v>
      </c>
      <c r="H192" s="34">
        <f t="shared" si="34"/>
        <v>0</v>
      </c>
      <c r="I192" s="34">
        <f t="shared" si="34"/>
        <v>1452</v>
      </c>
      <c r="J192" s="17">
        <f t="shared" si="34"/>
        <v>1452</v>
      </c>
      <c r="K192" s="43">
        <f>J192</f>
        <v>1452</v>
      </c>
      <c r="L192" s="18">
        <f>J192-K192</f>
        <v>0</v>
      </c>
      <c r="O192" s="6"/>
      <c r="Q192" s="6"/>
      <c r="R192" s="6"/>
      <c r="S192" s="6"/>
      <c r="T192" s="6"/>
      <c r="U192" s="6"/>
      <c r="V192" s="6"/>
    </row>
    <row r="193" spans="1:22" ht="25.5" customHeight="1">
      <c r="A193" s="19">
        <v>45566</v>
      </c>
      <c r="B193" s="34">
        <f>B192</f>
        <v>48400</v>
      </c>
      <c r="C193" s="34">
        <f>ROUND(B193*53%,0)</f>
        <v>25652</v>
      </c>
      <c r="D193" s="17">
        <f>SUM(B193:C193)</f>
        <v>74052</v>
      </c>
      <c r="E193" s="34">
        <f>E192</f>
        <v>48400</v>
      </c>
      <c r="F193" s="34">
        <f>ROUND(E193*50%,0)</f>
        <v>24200</v>
      </c>
      <c r="G193" s="17">
        <f>SUM(E193:F193)</f>
        <v>72600</v>
      </c>
      <c r="H193" s="34">
        <f t="shared" si="34"/>
        <v>0</v>
      </c>
      <c r="I193" s="34">
        <f t="shared" si="34"/>
        <v>1452</v>
      </c>
      <c r="J193" s="17">
        <f t="shared" si="34"/>
        <v>1452</v>
      </c>
      <c r="K193" s="43">
        <f>J193</f>
        <v>1452</v>
      </c>
      <c r="L193" s="18">
        <f>J193-K193</f>
        <v>0</v>
      </c>
      <c r="O193" s="11"/>
      <c r="Q193" s="11"/>
      <c r="R193" s="11"/>
      <c r="S193" s="11"/>
      <c r="T193" s="11"/>
      <c r="U193" s="11"/>
      <c r="V193" s="11"/>
    </row>
    <row r="194" spans="1:22" ht="31.5" customHeight="1">
      <c r="A194" s="35" t="s">
        <v>47</v>
      </c>
      <c r="B194" s="36">
        <f t="shared" ref="B194:L194" si="35">SUM(B190:B193)</f>
        <v>193600</v>
      </c>
      <c r="C194" s="36">
        <f t="shared" si="35"/>
        <v>102608</v>
      </c>
      <c r="D194" s="36">
        <f t="shared" si="35"/>
        <v>296208</v>
      </c>
      <c r="E194" s="36">
        <f t="shared" si="35"/>
        <v>193600</v>
      </c>
      <c r="F194" s="36">
        <f t="shared" si="35"/>
        <v>96800</v>
      </c>
      <c r="G194" s="36">
        <f t="shared" si="35"/>
        <v>290400</v>
      </c>
      <c r="H194" s="36">
        <f t="shared" si="35"/>
        <v>0</v>
      </c>
      <c r="I194" s="36">
        <f t="shared" si="35"/>
        <v>5808</v>
      </c>
      <c r="J194" s="36">
        <f t="shared" si="35"/>
        <v>5808</v>
      </c>
      <c r="K194" s="36">
        <f t="shared" si="35"/>
        <v>5808</v>
      </c>
      <c r="L194" s="36">
        <f t="shared" si="35"/>
        <v>0</v>
      </c>
      <c r="O194" s="11"/>
      <c r="Q194" s="11"/>
      <c r="R194" s="11"/>
      <c r="S194" s="11"/>
      <c r="T194" s="11"/>
      <c r="U194" s="11"/>
      <c r="V194" s="11"/>
    </row>
    <row r="195" spans="1:22" ht="1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O195" s="11"/>
      <c r="Q195" s="11"/>
      <c r="R195" s="11"/>
      <c r="S195" s="11"/>
      <c r="T195" s="11"/>
      <c r="U195" s="11"/>
      <c r="V195" s="11"/>
    </row>
    <row r="196" spans="1:22" ht="1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O196" s="11"/>
      <c r="Q196" s="11"/>
      <c r="R196" s="11"/>
      <c r="S196" s="11"/>
      <c r="T196" s="11"/>
      <c r="U196" s="11"/>
      <c r="V196" s="11"/>
    </row>
    <row r="197" spans="1:22" ht="1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O197" s="6"/>
      <c r="Q197" s="6"/>
      <c r="R197" s="6"/>
      <c r="S197" s="6"/>
      <c r="T197" s="6"/>
      <c r="U197" s="6"/>
      <c r="V197" s="6"/>
    </row>
    <row r="198" spans="1:22" ht="1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O198" s="6"/>
      <c r="Q198" s="6"/>
      <c r="R198" s="6"/>
      <c r="S198" s="6"/>
      <c r="T198" s="6"/>
      <c r="U198" s="6"/>
      <c r="V198" s="6"/>
    </row>
    <row r="199" spans="1:22" ht="1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O199" s="11"/>
      <c r="Q199" s="11"/>
      <c r="R199" s="11"/>
      <c r="S199" s="11"/>
      <c r="T199" s="11"/>
      <c r="U199" s="11"/>
      <c r="V199" s="11"/>
    </row>
    <row r="200" spans="1:22" ht="1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O200" s="11"/>
      <c r="P200" s="11"/>
      <c r="Q200" s="11"/>
      <c r="R200" s="11"/>
      <c r="S200" s="11"/>
      <c r="T200" s="11"/>
      <c r="U200" s="11"/>
      <c r="V200" s="11"/>
    </row>
    <row r="201" spans="1:22" s="21" customFormat="1" ht="18" customHeight="1">
      <c r="A201" s="20" t="s">
        <v>38</v>
      </c>
      <c r="B201" s="53" t="str">
        <f>MASTER!B19</f>
        <v>EMPLOYEE 15</v>
      </c>
      <c r="C201" s="54"/>
      <c r="D201" s="54"/>
      <c r="E201" s="54"/>
      <c r="F201" s="55"/>
      <c r="G201" s="56" t="s">
        <v>39</v>
      </c>
      <c r="H201" s="57"/>
      <c r="I201" s="58" t="str">
        <f>MASTER!C19</f>
        <v>SR TEACHER</v>
      </c>
      <c r="J201" s="58"/>
      <c r="K201" s="58"/>
      <c r="L201" s="58"/>
      <c r="N201" s="22"/>
      <c r="O201" s="23"/>
      <c r="Q201" s="23"/>
      <c r="R201" s="23"/>
      <c r="S201" s="23"/>
      <c r="T201" s="23"/>
      <c r="U201" s="23"/>
      <c r="V201" s="23"/>
    </row>
    <row r="202" spans="1:22" ht="17.25" customHeight="1">
      <c r="A202" s="69" t="s">
        <v>40</v>
      </c>
      <c r="B202" s="71" t="s">
        <v>41</v>
      </c>
      <c r="C202" s="72"/>
      <c r="D202" s="73"/>
      <c r="E202" s="71" t="s">
        <v>42</v>
      </c>
      <c r="F202" s="72"/>
      <c r="G202" s="73"/>
      <c r="H202" s="71" t="s">
        <v>43</v>
      </c>
      <c r="I202" s="72"/>
      <c r="J202" s="73"/>
      <c r="K202" s="40" t="s">
        <v>53</v>
      </c>
      <c r="L202" s="74" t="s">
        <v>44</v>
      </c>
      <c r="O202" s="11"/>
      <c r="Q202" s="11"/>
      <c r="R202" s="11"/>
      <c r="S202" s="11"/>
      <c r="T202" s="11"/>
      <c r="U202" s="11"/>
      <c r="V202" s="11"/>
    </row>
    <row r="203" spans="1:22" ht="17.25" customHeight="1">
      <c r="A203" s="70"/>
      <c r="B203" s="41" t="s">
        <v>45</v>
      </c>
      <c r="C203" s="41" t="s">
        <v>46</v>
      </c>
      <c r="D203" s="41" t="s">
        <v>47</v>
      </c>
      <c r="E203" s="41" t="s">
        <v>45</v>
      </c>
      <c r="F203" s="41" t="s">
        <v>46</v>
      </c>
      <c r="G203" s="41" t="s">
        <v>47</v>
      </c>
      <c r="H203" s="41" t="s">
        <v>45</v>
      </c>
      <c r="I203" s="41" t="s">
        <v>46</v>
      </c>
      <c r="J203" s="41" t="s">
        <v>47</v>
      </c>
      <c r="K203" s="42" t="str">
        <f>MASTER!E19</f>
        <v>GPF 2004</v>
      </c>
      <c r="L203" s="75"/>
      <c r="O203" s="11"/>
      <c r="Q203" s="11"/>
      <c r="R203" s="11"/>
      <c r="S203" s="11"/>
      <c r="T203" s="11"/>
      <c r="U203" s="11"/>
      <c r="V203" s="11"/>
    </row>
    <row r="204" spans="1:22" ht="25.5" customHeight="1">
      <c r="A204" s="19">
        <v>45474</v>
      </c>
      <c r="B204" s="34">
        <f>MASTER!D19</f>
        <v>43800</v>
      </c>
      <c r="C204" s="34">
        <f>ROUND(B204*53%,0)</f>
        <v>23214</v>
      </c>
      <c r="D204" s="17">
        <f>SUM(B204:C204)</f>
        <v>67014</v>
      </c>
      <c r="E204" s="34">
        <f>B204</f>
        <v>43800</v>
      </c>
      <c r="F204" s="34">
        <f>ROUND(E204*50%,0)</f>
        <v>21900</v>
      </c>
      <c r="G204" s="17">
        <f>SUM(E204:F204)</f>
        <v>65700</v>
      </c>
      <c r="H204" s="34">
        <f t="shared" ref="H204:J207" si="36">B204-E204</f>
        <v>0</v>
      </c>
      <c r="I204" s="34">
        <f t="shared" si="36"/>
        <v>1314</v>
      </c>
      <c r="J204" s="17">
        <f t="shared" si="36"/>
        <v>1314</v>
      </c>
      <c r="K204" s="43">
        <f>J204</f>
        <v>1314</v>
      </c>
      <c r="L204" s="18">
        <f>J204-K204</f>
        <v>0</v>
      </c>
      <c r="O204" s="11"/>
      <c r="Q204" s="11"/>
      <c r="R204" s="11"/>
      <c r="S204" s="11"/>
      <c r="T204" s="11"/>
      <c r="U204" s="11"/>
      <c r="V204" s="11"/>
    </row>
    <row r="205" spans="1:22" ht="25.5" customHeight="1">
      <c r="A205" s="19">
        <v>45505</v>
      </c>
      <c r="B205" s="34">
        <f>B204</f>
        <v>43800</v>
      </c>
      <c r="C205" s="34">
        <f>ROUND(B205*53%,0)</f>
        <v>23214</v>
      </c>
      <c r="D205" s="17">
        <f>SUM(B205:C205)</f>
        <v>67014</v>
      </c>
      <c r="E205" s="34">
        <f>E204</f>
        <v>43800</v>
      </c>
      <c r="F205" s="34">
        <f>ROUND(E205*50%,0)</f>
        <v>21900</v>
      </c>
      <c r="G205" s="17">
        <f>SUM(E205:F205)</f>
        <v>65700</v>
      </c>
      <c r="H205" s="34">
        <f t="shared" si="36"/>
        <v>0</v>
      </c>
      <c r="I205" s="34">
        <f t="shared" si="36"/>
        <v>1314</v>
      </c>
      <c r="J205" s="17">
        <f t="shared" si="36"/>
        <v>1314</v>
      </c>
      <c r="K205" s="43">
        <f>J205</f>
        <v>1314</v>
      </c>
      <c r="L205" s="18">
        <f>J205-K205</f>
        <v>0</v>
      </c>
      <c r="O205" s="6"/>
      <c r="Q205" s="6"/>
      <c r="R205" s="6"/>
      <c r="S205" s="6"/>
      <c r="T205" s="6"/>
      <c r="U205" s="6"/>
      <c r="V205" s="6"/>
    </row>
    <row r="206" spans="1:22" ht="25.5" customHeight="1">
      <c r="A206" s="19">
        <v>45536</v>
      </c>
      <c r="B206" s="34">
        <f>B205</f>
        <v>43800</v>
      </c>
      <c r="C206" s="34">
        <f>ROUND(B206*53%,0)</f>
        <v>23214</v>
      </c>
      <c r="D206" s="17">
        <f>SUM(B206:C206)</f>
        <v>67014</v>
      </c>
      <c r="E206" s="34">
        <f>E205</f>
        <v>43800</v>
      </c>
      <c r="F206" s="34">
        <f>ROUND(E206*50%,0)</f>
        <v>21900</v>
      </c>
      <c r="G206" s="17">
        <f>SUM(E206:F206)</f>
        <v>65700</v>
      </c>
      <c r="H206" s="34">
        <f t="shared" si="36"/>
        <v>0</v>
      </c>
      <c r="I206" s="34">
        <f t="shared" si="36"/>
        <v>1314</v>
      </c>
      <c r="J206" s="17">
        <f t="shared" si="36"/>
        <v>1314</v>
      </c>
      <c r="K206" s="43">
        <f>J206</f>
        <v>1314</v>
      </c>
      <c r="L206" s="18">
        <f>J206-K206</f>
        <v>0</v>
      </c>
      <c r="O206" s="6"/>
      <c r="Q206" s="6"/>
      <c r="R206" s="6"/>
      <c r="S206" s="6"/>
      <c r="T206" s="6"/>
      <c r="U206" s="6"/>
      <c r="V206" s="6"/>
    </row>
    <row r="207" spans="1:22" ht="25.5" customHeight="1">
      <c r="A207" s="19">
        <v>45566</v>
      </c>
      <c r="B207" s="34">
        <f>B206</f>
        <v>43800</v>
      </c>
      <c r="C207" s="34">
        <f>ROUND(B207*53%,0)</f>
        <v>23214</v>
      </c>
      <c r="D207" s="17">
        <f>SUM(B207:C207)</f>
        <v>67014</v>
      </c>
      <c r="E207" s="34">
        <f>E206</f>
        <v>43800</v>
      </c>
      <c r="F207" s="34">
        <f>ROUND(E207*50%,0)</f>
        <v>21900</v>
      </c>
      <c r="G207" s="17">
        <f>SUM(E207:F207)</f>
        <v>65700</v>
      </c>
      <c r="H207" s="34">
        <f t="shared" si="36"/>
        <v>0</v>
      </c>
      <c r="I207" s="34">
        <f t="shared" si="36"/>
        <v>1314</v>
      </c>
      <c r="J207" s="17">
        <f t="shared" si="36"/>
        <v>1314</v>
      </c>
      <c r="K207" s="43">
        <f>J207</f>
        <v>1314</v>
      </c>
      <c r="L207" s="18">
        <f>J207-K207</f>
        <v>0</v>
      </c>
      <c r="O207" s="11"/>
      <c r="Q207" s="11"/>
      <c r="R207" s="11"/>
      <c r="S207" s="11"/>
      <c r="T207" s="11"/>
      <c r="U207" s="11"/>
      <c r="V207" s="11"/>
    </row>
    <row r="208" spans="1:22" ht="31.5" customHeight="1">
      <c r="A208" s="35" t="s">
        <v>47</v>
      </c>
      <c r="B208" s="36">
        <f t="shared" ref="B208:L208" si="37">SUM(B204:B207)</f>
        <v>175200</v>
      </c>
      <c r="C208" s="36">
        <f t="shared" si="37"/>
        <v>92856</v>
      </c>
      <c r="D208" s="36">
        <f t="shared" si="37"/>
        <v>268056</v>
      </c>
      <c r="E208" s="36">
        <f t="shared" si="37"/>
        <v>175200</v>
      </c>
      <c r="F208" s="36">
        <f t="shared" si="37"/>
        <v>87600</v>
      </c>
      <c r="G208" s="36">
        <f t="shared" si="37"/>
        <v>262800</v>
      </c>
      <c r="H208" s="36">
        <f t="shared" si="37"/>
        <v>0</v>
      </c>
      <c r="I208" s="36">
        <f t="shared" si="37"/>
        <v>5256</v>
      </c>
      <c r="J208" s="36">
        <f t="shared" si="37"/>
        <v>5256</v>
      </c>
      <c r="K208" s="36">
        <f t="shared" si="37"/>
        <v>5256</v>
      </c>
      <c r="L208" s="36">
        <f t="shared" si="37"/>
        <v>0</v>
      </c>
      <c r="O208" s="11"/>
      <c r="Q208" s="11"/>
      <c r="R208" s="11"/>
      <c r="S208" s="11"/>
      <c r="T208" s="11"/>
      <c r="U208" s="11"/>
      <c r="V208" s="11"/>
    </row>
    <row r="209" spans="1:22" ht="15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O209" s="11"/>
      <c r="Q209" s="11"/>
      <c r="R209" s="11"/>
      <c r="S209" s="11"/>
      <c r="T209" s="11"/>
      <c r="U209" s="11"/>
      <c r="V209" s="11"/>
    </row>
    <row r="210" spans="1:22" ht="1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O210" s="11"/>
      <c r="Q210" s="11"/>
      <c r="R210" s="11"/>
      <c r="S210" s="11"/>
      <c r="T210" s="11"/>
      <c r="U210" s="11"/>
      <c r="V210" s="11"/>
    </row>
    <row r="211" spans="1:22" ht="1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O211" s="6"/>
      <c r="Q211" s="6"/>
      <c r="R211" s="6"/>
      <c r="S211" s="6"/>
      <c r="T211" s="6"/>
      <c r="U211" s="6"/>
      <c r="V211" s="6"/>
    </row>
    <row r="212" spans="1:22" ht="1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O212" s="6"/>
      <c r="Q212" s="6"/>
      <c r="R212" s="6"/>
      <c r="S212" s="6"/>
      <c r="T212" s="6"/>
      <c r="U212" s="6"/>
      <c r="V212" s="6"/>
    </row>
    <row r="213" spans="1:22" ht="1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O213" s="11"/>
      <c r="Q213" s="11"/>
      <c r="R213" s="11"/>
      <c r="S213" s="11"/>
      <c r="T213" s="11"/>
      <c r="U213" s="11"/>
      <c r="V213" s="11"/>
    </row>
    <row r="214" spans="1:22" ht="1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O214" s="11"/>
      <c r="P214" s="11"/>
      <c r="Q214" s="11"/>
      <c r="R214" s="11"/>
      <c r="S214" s="11"/>
      <c r="T214" s="11"/>
      <c r="U214" s="11"/>
      <c r="V214" s="11"/>
    </row>
    <row r="215" spans="1:22" s="21" customFormat="1" ht="18" customHeight="1">
      <c r="A215" s="20" t="s">
        <v>38</v>
      </c>
      <c r="B215" s="53" t="str">
        <f>MASTER!B20</f>
        <v>EMPLOYEE 16</v>
      </c>
      <c r="C215" s="54"/>
      <c r="D215" s="54"/>
      <c r="E215" s="54"/>
      <c r="F215" s="55"/>
      <c r="G215" s="56" t="s">
        <v>39</v>
      </c>
      <c r="H215" s="57"/>
      <c r="I215" s="58" t="str">
        <f>MASTER!C20</f>
        <v>SR TEACHER</v>
      </c>
      <c r="J215" s="58"/>
      <c r="K215" s="58"/>
      <c r="L215" s="58"/>
      <c r="N215" s="22"/>
      <c r="O215" s="23"/>
      <c r="Q215" s="23"/>
      <c r="R215" s="23"/>
      <c r="S215" s="23"/>
      <c r="T215" s="23"/>
      <c r="U215" s="23"/>
      <c r="V215" s="23"/>
    </row>
    <row r="216" spans="1:22" ht="17.25" customHeight="1">
      <c r="A216" s="69" t="s">
        <v>40</v>
      </c>
      <c r="B216" s="71" t="s">
        <v>41</v>
      </c>
      <c r="C216" s="72"/>
      <c r="D216" s="73"/>
      <c r="E216" s="71" t="s">
        <v>42</v>
      </c>
      <c r="F216" s="72"/>
      <c r="G216" s="73"/>
      <c r="H216" s="71" t="s">
        <v>43</v>
      </c>
      <c r="I216" s="72"/>
      <c r="J216" s="73"/>
      <c r="K216" s="40" t="s">
        <v>53</v>
      </c>
      <c r="L216" s="74" t="s">
        <v>44</v>
      </c>
      <c r="O216" s="11"/>
      <c r="Q216" s="11"/>
      <c r="R216" s="11"/>
      <c r="S216" s="11"/>
      <c r="T216" s="11"/>
      <c r="U216" s="11"/>
      <c r="V216" s="11"/>
    </row>
    <row r="217" spans="1:22" ht="17.25" customHeight="1">
      <c r="A217" s="70"/>
      <c r="B217" s="41" t="s">
        <v>45</v>
      </c>
      <c r="C217" s="41" t="s">
        <v>46</v>
      </c>
      <c r="D217" s="41" t="s">
        <v>47</v>
      </c>
      <c r="E217" s="41" t="s">
        <v>45</v>
      </c>
      <c r="F217" s="41" t="s">
        <v>46</v>
      </c>
      <c r="G217" s="41" t="s">
        <v>47</v>
      </c>
      <c r="H217" s="41" t="s">
        <v>45</v>
      </c>
      <c r="I217" s="41" t="s">
        <v>46</v>
      </c>
      <c r="J217" s="41" t="s">
        <v>47</v>
      </c>
      <c r="K217" s="42" t="str">
        <f>MASTER!E20</f>
        <v>GPF</v>
      </c>
      <c r="L217" s="75"/>
      <c r="O217" s="11"/>
      <c r="Q217" s="11"/>
      <c r="R217" s="11"/>
      <c r="S217" s="11"/>
      <c r="T217" s="11"/>
      <c r="U217" s="11"/>
      <c r="V217" s="11"/>
    </row>
    <row r="218" spans="1:22" ht="25.5" customHeight="1">
      <c r="A218" s="19">
        <v>45474</v>
      </c>
      <c r="B218" s="34">
        <f>MASTER!D20</f>
        <v>53900</v>
      </c>
      <c r="C218" s="34">
        <f>ROUND(B218*53%,0)</f>
        <v>28567</v>
      </c>
      <c r="D218" s="17">
        <f>SUM(B218:C218)</f>
        <v>82467</v>
      </c>
      <c r="E218" s="34">
        <f>B218</f>
        <v>53900</v>
      </c>
      <c r="F218" s="34">
        <f>ROUND(E218*50%,0)</f>
        <v>26950</v>
      </c>
      <c r="G218" s="17">
        <f>SUM(E218:F218)</f>
        <v>80850</v>
      </c>
      <c r="H218" s="34">
        <f t="shared" ref="H218:J221" si="38">B218-E218</f>
        <v>0</v>
      </c>
      <c r="I218" s="34">
        <f t="shared" si="38"/>
        <v>1617</v>
      </c>
      <c r="J218" s="17">
        <f t="shared" si="38"/>
        <v>1617</v>
      </c>
      <c r="K218" s="43">
        <f>J218</f>
        <v>1617</v>
      </c>
      <c r="L218" s="18">
        <f>J218-K218</f>
        <v>0</v>
      </c>
      <c r="O218" s="11"/>
      <c r="Q218" s="11"/>
      <c r="R218" s="11"/>
      <c r="S218" s="11"/>
      <c r="T218" s="11"/>
      <c r="U218" s="11"/>
      <c r="V218" s="11"/>
    </row>
    <row r="219" spans="1:22" ht="25.5" customHeight="1">
      <c r="A219" s="19">
        <v>45505</v>
      </c>
      <c r="B219" s="34">
        <f>B218</f>
        <v>53900</v>
      </c>
      <c r="C219" s="34">
        <f>ROUND(B219*53%,0)</f>
        <v>28567</v>
      </c>
      <c r="D219" s="17">
        <f>SUM(B219:C219)</f>
        <v>82467</v>
      </c>
      <c r="E219" s="34">
        <f>E218</f>
        <v>53900</v>
      </c>
      <c r="F219" s="34">
        <f>ROUND(E219*50%,0)</f>
        <v>26950</v>
      </c>
      <c r="G219" s="17">
        <f>SUM(E219:F219)</f>
        <v>80850</v>
      </c>
      <c r="H219" s="34">
        <f t="shared" si="38"/>
        <v>0</v>
      </c>
      <c r="I219" s="34">
        <f t="shared" si="38"/>
        <v>1617</v>
      </c>
      <c r="J219" s="17">
        <f t="shared" si="38"/>
        <v>1617</v>
      </c>
      <c r="K219" s="43">
        <f>J219</f>
        <v>1617</v>
      </c>
      <c r="L219" s="18">
        <f>J219-K219</f>
        <v>0</v>
      </c>
      <c r="O219" s="6"/>
      <c r="Q219" s="6"/>
      <c r="R219" s="6"/>
      <c r="S219" s="6"/>
      <c r="T219" s="6"/>
      <c r="U219" s="6"/>
      <c r="V219" s="6"/>
    </row>
    <row r="220" spans="1:22" ht="25.5" customHeight="1">
      <c r="A220" s="19">
        <v>45536</v>
      </c>
      <c r="B220" s="34">
        <f>B219</f>
        <v>53900</v>
      </c>
      <c r="C220" s="34">
        <f>ROUND(B220*53%,0)</f>
        <v>28567</v>
      </c>
      <c r="D220" s="17">
        <f>SUM(B220:C220)</f>
        <v>82467</v>
      </c>
      <c r="E220" s="34">
        <f>E219</f>
        <v>53900</v>
      </c>
      <c r="F220" s="34">
        <f>ROUND(E220*50%,0)</f>
        <v>26950</v>
      </c>
      <c r="G220" s="17">
        <f>SUM(E220:F220)</f>
        <v>80850</v>
      </c>
      <c r="H220" s="34">
        <f t="shared" si="38"/>
        <v>0</v>
      </c>
      <c r="I220" s="34">
        <f t="shared" si="38"/>
        <v>1617</v>
      </c>
      <c r="J220" s="17">
        <f t="shared" si="38"/>
        <v>1617</v>
      </c>
      <c r="K220" s="43">
        <f>J220</f>
        <v>1617</v>
      </c>
      <c r="L220" s="18">
        <f>J220-K220</f>
        <v>0</v>
      </c>
      <c r="O220" s="6"/>
      <c r="Q220" s="6"/>
      <c r="R220" s="6"/>
      <c r="S220" s="6"/>
      <c r="T220" s="6"/>
      <c r="U220" s="6"/>
      <c r="V220" s="6"/>
    </row>
    <row r="221" spans="1:22" ht="25.5" customHeight="1">
      <c r="A221" s="19">
        <v>45566</v>
      </c>
      <c r="B221" s="34">
        <f>B220</f>
        <v>53900</v>
      </c>
      <c r="C221" s="34">
        <f>ROUND(B221*53%,0)</f>
        <v>28567</v>
      </c>
      <c r="D221" s="17">
        <f>SUM(B221:C221)</f>
        <v>82467</v>
      </c>
      <c r="E221" s="34">
        <f>E220</f>
        <v>53900</v>
      </c>
      <c r="F221" s="34">
        <f>ROUND(E221*50%,0)</f>
        <v>26950</v>
      </c>
      <c r="G221" s="17">
        <f>SUM(E221:F221)</f>
        <v>80850</v>
      </c>
      <c r="H221" s="34">
        <f t="shared" si="38"/>
        <v>0</v>
      </c>
      <c r="I221" s="34">
        <f t="shared" si="38"/>
        <v>1617</v>
      </c>
      <c r="J221" s="17">
        <f t="shared" si="38"/>
        <v>1617</v>
      </c>
      <c r="K221" s="43">
        <f>J221</f>
        <v>1617</v>
      </c>
      <c r="L221" s="18">
        <f>J221-K221</f>
        <v>0</v>
      </c>
      <c r="O221" s="11"/>
      <c r="Q221" s="11"/>
      <c r="R221" s="11"/>
      <c r="S221" s="11"/>
      <c r="T221" s="11"/>
      <c r="U221" s="11"/>
      <c r="V221" s="11"/>
    </row>
    <row r="222" spans="1:22" ht="31.5" customHeight="1">
      <c r="A222" s="35" t="s">
        <v>47</v>
      </c>
      <c r="B222" s="36">
        <f t="shared" ref="B222:L222" si="39">SUM(B218:B221)</f>
        <v>215600</v>
      </c>
      <c r="C222" s="36">
        <f t="shared" si="39"/>
        <v>114268</v>
      </c>
      <c r="D222" s="36">
        <f t="shared" si="39"/>
        <v>329868</v>
      </c>
      <c r="E222" s="36">
        <f t="shared" si="39"/>
        <v>215600</v>
      </c>
      <c r="F222" s="36">
        <f t="shared" si="39"/>
        <v>107800</v>
      </c>
      <c r="G222" s="36">
        <f t="shared" si="39"/>
        <v>323400</v>
      </c>
      <c r="H222" s="36">
        <f t="shared" si="39"/>
        <v>0</v>
      </c>
      <c r="I222" s="36">
        <f t="shared" si="39"/>
        <v>6468</v>
      </c>
      <c r="J222" s="36">
        <f t="shared" si="39"/>
        <v>6468</v>
      </c>
      <c r="K222" s="36">
        <f t="shared" si="39"/>
        <v>6468</v>
      </c>
      <c r="L222" s="36">
        <f t="shared" si="39"/>
        <v>0</v>
      </c>
      <c r="O222" s="11"/>
      <c r="Q222" s="11"/>
      <c r="R222" s="11"/>
      <c r="S222" s="11"/>
      <c r="T222" s="11"/>
      <c r="U222" s="11"/>
      <c r="V222" s="11"/>
    </row>
    <row r="223" spans="1:22" ht="1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O223" s="11"/>
      <c r="Q223" s="11"/>
      <c r="R223" s="11"/>
      <c r="S223" s="11"/>
      <c r="T223" s="11"/>
      <c r="U223" s="11"/>
      <c r="V223" s="11"/>
    </row>
    <row r="224" spans="1:22" ht="1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O224" s="11"/>
      <c r="Q224" s="11"/>
      <c r="R224" s="11"/>
      <c r="S224" s="11"/>
      <c r="T224" s="11"/>
      <c r="U224" s="11"/>
      <c r="V224" s="11"/>
    </row>
    <row r="225" spans="1:22" ht="1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O225" s="6"/>
      <c r="Q225" s="6"/>
      <c r="R225" s="6"/>
      <c r="S225" s="6"/>
      <c r="T225" s="6"/>
      <c r="U225" s="6"/>
      <c r="V225" s="6"/>
    </row>
    <row r="226" spans="1:22" ht="1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O226" s="6"/>
      <c r="Q226" s="6"/>
      <c r="R226" s="6"/>
      <c r="S226" s="6"/>
      <c r="T226" s="6"/>
      <c r="U226" s="6"/>
      <c r="V226" s="6"/>
    </row>
    <row r="227" spans="1:22" ht="1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O227" s="11"/>
      <c r="Q227" s="11"/>
      <c r="R227" s="11"/>
      <c r="S227" s="11"/>
      <c r="T227" s="11"/>
      <c r="U227" s="11"/>
      <c r="V227" s="11"/>
    </row>
    <row r="228" spans="1:22" ht="1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O228" s="11"/>
      <c r="P228" s="11"/>
      <c r="Q228" s="11"/>
      <c r="R228" s="11"/>
      <c r="S228" s="11"/>
      <c r="T228" s="11"/>
      <c r="U228" s="11"/>
      <c r="V228" s="11"/>
    </row>
    <row r="229" spans="1:22" s="21" customFormat="1" ht="18" customHeight="1">
      <c r="A229" s="20" t="s">
        <v>38</v>
      </c>
      <c r="B229" s="53" t="str">
        <f>MASTER!B21</f>
        <v>EMPLOYEE 17</v>
      </c>
      <c r="C229" s="54"/>
      <c r="D229" s="54"/>
      <c r="E229" s="54"/>
      <c r="F229" s="55"/>
      <c r="G229" s="56" t="s">
        <v>39</v>
      </c>
      <c r="H229" s="57"/>
      <c r="I229" s="58" t="str">
        <f>MASTER!C21</f>
        <v>AAO</v>
      </c>
      <c r="J229" s="58"/>
      <c r="K229" s="58"/>
      <c r="L229" s="58"/>
      <c r="N229" s="22"/>
      <c r="O229" s="23"/>
      <c r="Q229" s="23"/>
      <c r="R229" s="23"/>
      <c r="S229" s="23"/>
      <c r="T229" s="23"/>
      <c r="U229" s="23"/>
      <c r="V229" s="23"/>
    </row>
    <row r="230" spans="1:22" ht="17.25" customHeight="1">
      <c r="A230" s="60" t="s">
        <v>40</v>
      </c>
      <c r="B230" s="62" t="s">
        <v>41</v>
      </c>
      <c r="C230" s="63"/>
      <c r="D230" s="64"/>
      <c r="E230" s="62" t="s">
        <v>42</v>
      </c>
      <c r="F230" s="63"/>
      <c r="G230" s="64"/>
      <c r="H230" s="62" t="s">
        <v>43</v>
      </c>
      <c r="I230" s="63"/>
      <c r="J230" s="64"/>
      <c r="K230" s="37" t="s">
        <v>53</v>
      </c>
      <c r="L230" s="65" t="s">
        <v>44</v>
      </c>
      <c r="O230" s="11"/>
      <c r="Q230" s="11"/>
      <c r="R230" s="11"/>
      <c r="S230" s="11"/>
      <c r="T230" s="11"/>
      <c r="U230" s="11"/>
      <c r="V230" s="11"/>
    </row>
    <row r="231" spans="1:22" ht="17.25" customHeight="1">
      <c r="A231" s="61"/>
      <c r="B231" s="38" t="s">
        <v>45</v>
      </c>
      <c r="C231" s="38" t="s">
        <v>46</v>
      </c>
      <c r="D231" s="38" t="s">
        <v>47</v>
      </c>
      <c r="E231" s="38" t="s">
        <v>45</v>
      </c>
      <c r="F231" s="38" t="s">
        <v>46</v>
      </c>
      <c r="G231" s="38" t="s">
        <v>47</v>
      </c>
      <c r="H231" s="38" t="s">
        <v>45</v>
      </c>
      <c r="I231" s="38" t="s">
        <v>46</v>
      </c>
      <c r="J231" s="38" t="s">
        <v>47</v>
      </c>
      <c r="K231" s="39" t="str">
        <f>MASTER!E21</f>
        <v>GPF</v>
      </c>
      <c r="L231" s="66"/>
      <c r="O231" s="11"/>
      <c r="Q231" s="11"/>
      <c r="R231" s="11"/>
      <c r="S231" s="11"/>
      <c r="T231" s="11"/>
      <c r="U231" s="11"/>
      <c r="V231" s="11"/>
    </row>
    <row r="232" spans="1:22" ht="25.5" customHeight="1">
      <c r="A232" s="19">
        <v>45474</v>
      </c>
      <c r="B232" s="34">
        <f>MASTER!D21</f>
        <v>46100</v>
      </c>
      <c r="C232" s="34">
        <f>ROUND(B232*53%,0)</f>
        <v>24433</v>
      </c>
      <c r="D232" s="17">
        <f>SUM(B232:C232)</f>
        <v>70533</v>
      </c>
      <c r="E232" s="34">
        <f>B232</f>
        <v>46100</v>
      </c>
      <c r="F232" s="34">
        <f>ROUND(E232*50%,0)</f>
        <v>23050</v>
      </c>
      <c r="G232" s="17">
        <f>SUM(E232:F232)</f>
        <v>69150</v>
      </c>
      <c r="H232" s="34">
        <f t="shared" ref="H232:J235" si="40">B232-E232</f>
        <v>0</v>
      </c>
      <c r="I232" s="34">
        <f t="shared" si="40"/>
        <v>1383</v>
      </c>
      <c r="J232" s="17">
        <f t="shared" si="40"/>
        <v>1383</v>
      </c>
      <c r="K232" s="43">
        <f>J232</f>
        <v>1383</v>
      </c>
      <c r="L232" s="18">
        <f>J232-K232</f>
        <v>0</v>
      </c>
      <c r="O232" s="11"/>
      <c r="Q232" s="11"/>
      <c r="R232" s="11"/>
      <c r="S232" s="11"/>
      <c r="T232" s="11"/>
      <c r="U232" s="11"/>
      <c r="V232" s="11"/>
    </row>
    <row r="233" spans="1:22" ht="25.5" customHeight="1">
      <c r="A233" s="19">
        <v>45505</v>
      </c>
      <c r="B233" s="34">
        <f>B232</f>
        <v>46100</v>
      </c>
      <c r="C233" s="34">
        <f>ROUND(B233*53%,0)</f>
        <v>24433</v>
      </c>
      <c r="D233" s="17">
        <f>SUM(B233:C233)</f>
        <v>70533</v>
      </c>
      <c r="E233" s="34">
        <f>E232</f>
        <v>46100</v>
      </c>
      <c r="F233" s="34">
        <f>ROUND(E233*50%,0)</f>
        <v>23050</v>
      </c>
      <c r="G233" s="17">
        <f>SUM(E233:F233)</f>
        <v>69150</v>
      </c>
      <c r="H233" s="34">
        <f t="shared" si="40"/>
        <v>0</v>
      </c>
      <c r="I233" s="34">
        <f t="shared" si="40"/>
        <v>1383</v>
      </c>
      <c r="J233" s="17">
        <f t="shared" si="40"/>
        <v>1383</v>
      </c>
      <c r="K233" s="43">
        <f>J233</f>
        <v>1383</v>
      </c>
      <c r="L233" s="18">
        <f>J233-K233</f>
        <v>0</v>
      </c>
      <c r="O233" s="6"/>
      <c r="Q233" s="6"/>
      <c r="R233" s="6"/>
      <c r="S233" s="6"/>
      <c r="T233" s="6"/>
      <c r="U233" s="6"/>
      <c r="V233" s="6"/>
    </row>
    <row r="234" spans="1:22" ht="25.5" customHeight="1">
      <c r="A234" s="19">
        <v>45536</v>
      </c>
      <c r="B234" s="34">
        <f>B233</f>
        <v>46100</v>
      </c>
      <c r="C234" s="34">
        <f>ROUND(B234*53%,0)</f>
        <v>24433</v>
      </c>
      <c r="D234" s="17">
        <f>SUM(B234:C234)</f>
        <v>70533</v>
      </c>
      <c r="E234" s="34">
        <f>E233</f>
        <v>46100</v>
      </c>
      <c r="F234" s="34">
        <f>ROUND(E234*50%,0)</f>
        <v>23050</v>
      </c>
      <c r="G234" s="17">
        <f>SUM(E234:F234)</f>
        <v>69150</v>
      </c>
      <c r="H234" s="34">
        <f t="shared" si="40"/>
        <v>0</v>
      </c>
      <c r="I234" s="34">
        <f t="shared" si="40"/>
        <v>1383</v>
      </c>
      <c r="J234" s="17">
        <f t="shared" si="40"/>
        <v>1383</v>
      </c>
      <c r="K234" s="43">
        <f>J234</f>
        <v>1383</v>
      </c>
      <c r="L234" s="18">
        <f>J234-K234</f>
        <v>0</v>
      </c>
      <c r="O234" s="6"/>
      <c r="Q234" s="6"/>
      <c r="R234" s="6"/>
      <c r="S234" s="6"/>
      <c r="T234" s="6"/>
      <c r="U234" s="6"/>
      <c r="V234" s="6"/>
    </row>
    <row r="235" spans="1:22" ht="25.5" customHeight="1">
      <c r="A235" s="19">
        <v>45566</v>
      </c>
      <c r="B235" s="34">
        <f>B234</f>
        <v>46100</v>
      </c>
      <c r="C235" s="34">
        <f>ROUND(B235*53%,0)</f>
        <v>24433</v>
      </c>
      <c r="D235" s="17">
        <f>SUM(B235:C235)</f>
        <v>70533</v>
      </c>
      <c r="E235" s="34">
        <f>E234</f>
        <v>46100</v>
      </c>
      <c r="F235" s="34">
        <f>ROUND(E235*50%,0)</f>
        <v>23050</v>
      </c>
      <c r="G235" s="17">
        <f>SUM(E235:F235)</f>
        <v>69150</v>
      </c>
      <c r="H235" s="34">
        <f t="shared" si="40"/>
        <v>0</v>
      </c>
      <c r="I235" s="34">
        <f t="shared" si="40"/>
        <v>1383</v>
      </c>
      <c r="J235" s="17">
        <f t="shared" si="40"/>
        <v>1383</v>
      </c>
      <c r="K235" s="43">
        <f>J235</f>
        <v>1383</v>
      </c>
      <c r="L235" s="18">
        <f>J235-K235</f>
        <v>0</v>
      </c>
      <c r="O235" s="11"/>
      <c r="Q235" s="11"/>
      <c r="R235" s="11"/>
      <c r="S235" s="11"/>
      <c r="T235" s="11"/>
      <c r="U235" s="11"/>
      <c r="V235" s="11"/>
    </row>
    <row r="236" spans="1:22" ht="31.5" customHeight="1">
      <c r="A236" s="35" t="s">
        <v>47</v>
      </c>
      <c r="B236" s="36">
        <f t="shared" ref="B236:L236" si="41">SUM(B232:B235)</f>
        <v>184400</v>
      </c>
      <c r="C236" s="36">
        <f t="shared" si="41"/>
        <v>97732</v>
      </c>
      <c r="D236" s="36">
        <f t="shared" si="41"/>
        <v>282132</v>
      </c>
      <c r="E236" s="36">
        <f t="shared" si="41"/>
        <v>184400</v>
      </c>
      <c r="F236" s="36">
        <f t="shared" si="41"/>
        <v>92200</v>
      </c>
      <c r="G236" s="36">
        <f t="shared" si="41"/>
        <v>276600</v>
      </c>
      <c r="H236" s="36">
        <f t="shared" si="41"/>
        <v>0</v>
      </c>
      <c r="I236" s="36">
        <f t="shared" si="41"/>
        <v>5532</v>
      </c>
      <c r="J236" s="36">
        <f t="shared" si="41"/>
        <v>5532</v>
      </c>
      <c r="K236" s="36">
        <f t="shared" si="41"/>
        <v>5532</v>
      </c>
      <c r="L236" s="36">
        <f t="shared" si="41"/>
        <v>0</v>
      </c>
      <c r="O236" s="11"/>
      <c r="Q236" s="11"/>
      <c r="R236" s="11"/>
      <c r="S236" s="11"/>
      <c r="T236" s="11"/>
      <c r="U236" s="11"/>
      <c r="V236" s="11"/>
    </row>
    <row r="237" spans="1:22" ht="1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O237" s="11"/>
      <c r="Q237" s="11"/>
      <c r="R237" s="11"/>
      <c r="S237" s="11"/>
      <c r="T237" s="11"/>
      <c r="U237" s="11"/>
      <c r="V237" s="11"/>
    </row>
    <row r="238" spans="1:22" ht="1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O238" s="11"/>
      <c r="Q238" s="11"/>
      <c r="R238" s="11"/>
      <c r="S238" s="11"/>
      <c r="T238" s="11"/>
      <c r="U238" s="11"/>
      <c r="V238" s="11"/>
    </row>
    <row r="239" spans="1:22" ht="1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O239" s="6"/>
      <c r="Q239" s="6"/>
      <c r="R239" s="6"/>
      <c r="S239" s="6"/>
      <c r="T239" s="6"/>
      <c r="U239" s="6"/>
      <c r="V239" s="6"/>
    </row>
    <row r="240" spans="1:22" ht="1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O240" s="6"/>
      <c r="Q240" s="6"/>
      <c r="R240" s="6"/>
      <c r="S240" s="6"/>
      <c r="T240" s="6"/>
      <c r="U240" s="6"/>
      <c r="V240" s="6"/>
    </row>
    <row r="241" spans="1:22" ht="1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O241" s="11"/>
      <c r="Q241" s="11"/>
      <c r="R241" s="11"/>
      <c r="S241" s="11"/>
      <c r="T241" s="11"/>
      <c r="U241" s="11"/>
      <c r="V241" s="11"/>
    </row>
    <row r="242" spans="1:22" ht="1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O242" s="11"/>
      <c r="P242" s="11"/>
      <c r="Q242" s="11"/>
      <c r="R242" s="11"/>
      <c r="S242" s="11"/>
      <c r="T242" s="11"/>
      <c r="U242" s="11"/>
      <c r="V242" s="11"/>
    </row>
    <row r="243" spans="1:22" s="21" customFormat="1" ht="18" customHeight="1">
      <c r="A243" s="20" t="s">
        <v>38</v>
      </c>
      <c r="B243" s="53" t="str">
        <f>MASTER!B22</f>
        <v>EMPLOYEE 18</v>
      </c>
      <c r="C243" s="54"/>
      <c r="D243" s="54"/>
      <c r="E243" s="54"/>
      <c r="F243" s="55"/>
      <c r="G243" s="56" t="s">
        <v>39</v>
      </c>
      <c r="H243" s="57"/>
      <c r="I243" s="58" t="str">
        <f>MASTER!C22</f>
        <v>LECTURER</v>
      </c>
      <c r="J243" s="58"/>
      <c r="K243" s="58"/>
      <c r="L243" s="58"/>
      <c r="N243" s="22"/>
      <c r="O243" s="23"/>
      <c r="Q243" s="23"/>
      <c r="R243" s="23"/>
      <c r="S243" s="23"/>
      <c r="T243" s="23"/>
      <c r="U243" s="23"/>
      <c r="V243" s="23"/>
    </row>
    <row r="244" spans="1:22" ht="17.25" customHeight="1">
      <c r="A244" s="69" t="s">
        <v>40</v>
      </c>
      <c r="B244" s="77" t="s">
        <v>41</v>
      </c>
      <c r="C244" s="78"/>
      <c r="D244" s="79"/>
      <c r="E244" s="77" t="s">
        <v>42</v>
      </c>
      <c r="F244" s="78"/>
      <c r="G244" s="79"/>
      <c r="H244" s="77" t="s">
        <v>43</v>
      </c>
      <c r="I244" s="78"/>
      <c r="J244" s="79"/>
      <c r="K244" s="40" t="s">
        <v>53</v>
      </c>
      <c r="L244" s="67" t="s">
        <v>44</v>
      </c>
      <c r="O244" s="11"/>
      <c r="Q244" s="11"/>
      <c r="R244" s="11"/>
      <c r="S244" s="11"/>
      <c r="T244" s="11"/>
      <c r="U244" s="11"/>
      <c r="V244" s="11"/>
    </row>
    <row r="245" spans="1:22" ht="17.25" customHeight="1">
      <c r="A245" s="76"/>
      <c r="B245" s="41" t="s">
        <v>45</v>
      </c>
      <c r="C245" s="41" t="s">
        <v>46</v>
      </c>
      <c r="D245" s="41" t="s">
        <v>47</v>
      </c>
      <c r="E245" s="41" t="s">
        <v>45</v>
      </c>
      <c r="F245" s="41" t="s">
        <v>46</v>
      </c>
      <c r="G245" s="41" t="s">
        <v>47</v>
      </c>
      <c r="H245" s="41" t="s">
        <v>45</v>
      </c>
      <c r="I245" s="41" t="s">
        <v>46</v>
      </c>
      <c r="J245" s="41" t="s">
        <v>47</v>
      </c>
      <c r="K245" s="42" t="str">
        <f>MASTER!E22</f>
        <v>GPF 2004</v>
      </c>
      <c r="L245" s="68"/>
      <c r="O245" s="11"/>
      <c r="Q245" s="11"/>
      <c r="R245" s="11"/>
      <c r="S245" s="11"/>
      <c r="T245" s="11"/>
      <c r="U245" s="11"/>
      <c r="V245" s="11"/>
    </row>
    <row r="246" spans="1:22" ht="25.5" customHeight="1">
      <c r="A246" s="19">
        <v>45474</v>
      </c>
      <c r="B246" s="34">
        <f>MASTER!D22</f>
        <v>49900</v>
      </c>
      <c r="C246" s="34">
        <f>ROUND(B246*53%,0)</f>
        <v>26447</v>
      </c>
      <c r="D246" s="17">
        <f>SUM(B246:C246)</f>
        <v>76347</v>
      </c>
      <c r="E246" s="34">
        <f>B246</f>
        <v>49900</v>
      </c>
      <c r="F246" s="34">
        <f>ROUND(E246*50%,0)</f>
        <v>24950</v>
      </c>
      <c r="G246" s="17">
        <f>SUM(E246:F246)</f>
        <v>74850</v>
      </c>
      <c r="H246" s="34">
        <f t="shared" ref="H246:J249" si="42">B246-E246</f>
        <v>0</v>
      </c>
      <c r="I246" s="34">
        <f t="shared" si="42"/>
        <v>1497</v>
      </c>
      <c r="J246" s="17">
        <f t="shared" si="42"/>
        <v>1497</v>
      </c>
      <c r="K246" s="43">
        <f>J246</f>
        <v>1497</v>
      </c>
      <c r="L246" s="18">
        <f>J246-K246</f>
        <v>0</v>
      </c>
      <c r="O246" s="11"/>
      <c r="Q246" s="11"/>
      <c r="R246" s="11"/>
      <c r="S246" s="11"/>
      <c r="T246" s="11"/>
      <c r="U246" s="11"/>
      <c r="V246" s="11"/>
    </row>
    <row r="247" spans="1:22" ht="25.5" customHeight="1">
      <c r="A247" s="19">
        <v>45505</v>
      </c>
      <c r="B247" s="34">
        <f>B246</f>
        <v>49900</v>
      </c>
      <c r="C247" s="34">
        <f>ROUND(B247*53%,0)</f>
        <v>26447</v>
      </c>
      <c r="D247" s="17">
        <f>SUM(B247:C247)</f>
        <v>76347</v>
      </c>
      <c r="E247" s="34">
        <f>E246</f>
        <v>49900</v>
      </c>
      <c r="F247" s="34">
        <f>ROUND(E247*50%,0)</f>
        <v>24950</v>
      </c>
      <c r="G247" s="17">
        <f>SUM(E247:F247)</f>
        <v>74850</v>
      </c>
      <c r="H247" s="34">
        <f t="shared" si="42"/>
        <v>0</v>
      </c>
      <c r="I247" s="34">
        <f t="shared" si="42"/>
        <v>1497</v>
      </c>
      <c r="J247" s="17">
        <f t="shared" si="42"/>
        <v>1497</v>
      </c>
      <c r="K247" s="43">
        <f>J247</f>
        <v>1497</v>
      </c>
      <c r="L247" s="18">
        <f>J247-K247</f>
        <v>0</v>
      </c>
      <c r="O247" s="6"/>
      <c r="Q247" s="6"/>
      <c r="R247" s="6"/>
      <c r="S247" s="6"/>
      <c r="T247" s="6"/>
      <c r="U247" s="6"/>
      <c r="V247" s="6"/>
    </row>
    <row r="248" spans="1:22" ht="25.5" customHeight="1">
      <c r="A248" s="19">
        <v>45536</v>
      </c>
      <c r="B248" s="34">
        <f>B247</f>
        <v>49900</v>
      </c>
      <c r="C248" s="34">
        <f>ROUND(B248*53%,0)</f>
        <v>26447</v>
      </c>
      <c r="D248" s="17">
        <f>SUM(B248:C248)</f>
        <v>76347</v>
      </c>
      <c r="E248" s="34">
        <f>E247</f>
        <v>49900</v>
      </c>
      <c r="F248" s="34">
        <f>ROUND(E248*50%,0)</f>
        <v>24950</v>
      </c>
      <c r="G248" s="17">
        <f>SUM(E248:F248)</f>
        <v>74850</v>
      </c>
      <c r="H248" s="34">
        <f t="shared" si="42"/>
        <v>0</v>
      </c>
      <c r="I248" s="34">
        <f t="shared" si="42"/>
        <v>1497</v>
      </c>
      <c r="J248" s="17">
        <f t="shared" si="42"/>
        <v>1497</v>
      </c>
      <c r="K248" s="43">
        <f>J248</f>
        <v>1497</v>
      </c>
      <c r="L248" s="18">
        <f>J248-K248</f>
        <v>0</v>
      </c>
      <c r="O248" s="6"/>
      <c r="Q248" s="6"/>
      <c r="R248" s="6"/>
      <c r="S248" s="6"/>
      <c r="T248" s="6"/>
      <c r="U248" s="6"/>
      <c r="V248" s="6"/>
    </row>
    <row r="249" spans="1:22" ht="25.5" customHeight="1">
      <c r="A249" s="19">
        <v>45566</v>
      </c>
      <c r="B249" s="34">
        <f>B248</f>
        <v>49900</v>
      </c>
      <c r="C249" s="34">
        <f>ROUND(B249*53%,0)</f>
        <v>26447</v>
      </c>
      <c r="D249" s="17">
        <f>SUM(B249:C249)</f>
        <v>76347</v>
      </c>
      <c r="E249" s="34">
        <f>E248</f>
        <v>49900</v>
      </c>
      <c r="F249" s="34">
        <f>ROUND(E249*50%,0)</f>
        <v>24950</v>
      </c>
      <c r="G249" s="17">
        <f>SUM(E249:F249)</f>
        <v>74850</v>
      </c>
      <c r="H249" s="34">
        <f t="shared" si="42"/>
        <v>0</v>
      </c>
      <c r="I249" s="34">
        <f t="shared" si="42"/>
        <v>1497</v>
      </c>
      <c r="J249" s="17">
        <f t="shared" si="42"/>
        <v>1497</v>
      </c>
      <c r="K249" s="43">
        <f>J249</f>
        <v>1497</v>
      </c>
      <c r="L249" s="18">
        <f>J249-K249</f>
        <v>0</v>
      </c>
      <c r="O249" s="11"/>
      <c r="Q249" s="11"/>
      <c r="R249" s="11"/>
      <c r="S249" s="11"/>
      <c r="T249" s="11"/>
      <c r="U249" s="11"/>
      <c r="V249" s="11"/>
    </row>
    <row r="250" spans="1:22" ht="31.5" customHeight="1">
      <c r="A250" s="35" t="s">
        <v>47</v>
      </c>
      <c r="B250" s="36">
        <f t="shared" ref="B250:L250" si="43">SUM(B246:B249)</f>
        <v>199600</v>
      </c>
      <c r="C250" s="36">
        <f t="shared" si="43"/>
        <v>105788</v>
      </c>
      <c r="D250" s="36">
        <f t="shared" si="43"/>
        <v>305388</v>
      </c>
      <c r="E250" s="36">
        <f t="shared" si="43"/>
        <v>199600</v>
      </c>
      <c r="F250" s="36">
        <f t="shared" si="43"/>
        <v>99800</v>
      </c>
      <c r="G250" s="36">
        <f t="shared" si="43"/>
        <v>299400</v>
      </c>
      <c r="H250" s="36">
        <f t="shared" si="43"/>
        <v>0</v>
      </c>
      <c r="I250" s="36">
        <f t="shared" si="43"/>
        <v>5988</v>
      </c>
      <c r="J250" s="36">
        <f t="shared" si="43"/>
        <v>5988</v>
      </c>
      <c r="K250" s="36">
        <f t="shared" si="43"/>
        <v>5988</v>
      </c>
      <c r="L250" s="36">
        <f t="shared" si="43"/>
        <v>0</v>
      </c>
      <c r="O250" s="11"/>
      <c r="Q250" s="11"/>
      <c r="R250" s="11"/>
      <c r="S250" s="11"/>
      <c r="T250" s="11"/>
      <c r="U250" s="11"/>
      <c r="V250" s="11"/>
    </row>
    <row r="251" spans="1:22" ht="1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O251" s="11"/>
      <c r="Q251" s="11"/>
      <c r="R251" s="11"/>
      <c r="S251" s="11"/>
      <c r="T251" s="11"/>
      <c r="U251" s="11"/>
      <c r="V251" s="11"/>
    </row>
    <row r="252" spans="1:22" ht="1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O252" s="11"/>
      <c r="Q252" s="11"/>
      <c r="R252" s="11"/>
      <c r="S252" s="11"/>
      <c r="T252" s="11"/>
      <c r="U252" s="11"/>
      <c r="V252" s="11"/>
    </row>
    <row r="253" spans="1:22" ht="1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O253" s="6"/>
      <c r="Q253" s="6"/>
      <c r="R253" s="6"/>
      <c r="S253" s="6"/>
      <c r="T253" s="6"/>
      <c r="U253" s="6"/>
      <c r="V253" s="6"/>
    </row>
    <row r="254" spans="1:22" ht="1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O254" s="6"/>
      <c r="Q254" s="6"/>
      <c r="R254" s="6"/>
      <c r="S254" s="6"/>
      <c r="T254" s="6"/>
      <c r="U254" s="6"/>
      <c r="V254" s="6"/>
    </row>
    <row r="255" spans="1:22" ht="1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O255" s="11"/>
      <c r="Q255" s="11"/>
      <c r="R255" s="11"/>
      <c r="S255" s="11"/>
      <c r="T255" s="11"/>
      <c r="U255" s="11"/>
      <c r="V255" s="11"/>
    </row>
    <row r="256" spans="1:22" ht="1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O256" s="11"/>
      <c r="P256" s="11"/>
      <c r="Q256" s="11"/>
      <c r="R256" s="11"/>
      <c r="S256" s="11"/>
      <c r="T256" s="11"/>
      <c r="U256" s="11"/>
      <c r="V256" s="11"/>
    </row>
    <row r="257" spans="1:22" s="21" customFormat="1" ht="18" customHeight="1">
      <c r="A257" s="20" t="s">
        <v>38</v>
      </c>
      <c r="B257" s="53" t="str">
        <f>MASTER!B23</f>
        <v>EMPLOYEE 19</v>
      </c>
      <c r="C257" s="54"/>
      <c r="D257" s="54"/>
      <c r="E257" s="54"/>
      <c r="F257" s="55"/>
      <c r="G257" s="56" t="s">
        <v>39</v>
      </c>
      <c r="H257" s="57"/>
      <c r="I257" s="58" t="str">
        <f>MASTER!C23</f>
        <v>LECTURER</v>
      </c>
      <c r="J257" s="58"/>
      <c r="K257" s="58"/>
      <c r="L257" s="58"/>
      <c r="N257" s="22"/>
      <c r="O257" s="23"/>
      <c r="Q257" s="23"/>
      <c r="R257" s="23"/>
      <c r="S257" s="23"/>
      <c r="T257" s="23"/>
      <c r="U257" s="23"/>
      <c r="V257" s="23"/>
    </row>
    <row r="258" spans="1:22" ht="17.25" customHeight="1">
      <c r="A258" s="69" t="s">
        <v>40</v>
      </c>
      <c r="B258" s="71" t="s">
        <v>41</v>
      </c>
      <c r="C258" s="72"/>
      <c r="D258" s="73"/>
      <c r="E258" s="71" t="s">
        <v>42</v>
      </c>
      <c r="F258" s="72"/>
      <c r="G258" s="73"/>
      <c r="H258" s="71" t="s">
        <v>43</v>
      </c>
      <c r="I258" s="72"/>
      <c r="J258" s="73"/>
      <c r="K258" s="40" t="s">
        <v>53</v>
      </c>
      <c r="L258" s="74" t="s">
        <v>44</v>
      </c>
      <c r="O258" s="11"/>
      <c r="Q258" s="11"/>
      <c r="R258" s="11"/>
      <c r="S258" s="11"/>
      <c r="T258" s="11"/>
      <c r="U258" s="11"/>
      <c r="V258" s="11"/>
    </row>
    <row r="259" spans="1:22" ht="17.25" customHeight="1">
      <c r="A259" s="70"/>
      <c r="B259" s="41" t="s">
        <v>45</v>
      </c>
      <c r="C259" s="41" t="s">
        <v>46</v>
      </c>
      <c r="D259" s="41" t="s">
        <v>47</v>
      </c>
      <c r="E259" s="41" t="s">
        <v>45</v>
      </c>
      <c r="F259" s="41" t="s">
        <v>46</v>
      </c>
      <c r="G259" s="41" t="s">
        <v>47</v>
      </c>
      <c r="H259" s="41" t="s">
        <v>45</v>
      </c>
      <c r="I259" s="41" t="s">
        <v>46</v>
      </c>
      <c r="J259" s="41" t="s">
        <v>47</v>
      </c>
      <c r="K259" s="42" t="str">
        <f>MASTER!E23</f>
        <v>GPF 2004</v>
      </c>
      <c r="L259" s="75"/>
      <c r="O259" s="11"/>
      <c r="Q259" s="11"/>
      <c r="R259" s="11"/>
      <c r="S259" s="11"/>
      <c r="T259" s="11"/>
      <c r="U259" s="11"/>
      <c r="V259" s="11"/>
    </row>
    <row r="260" spans="1:22" ht="25.5" customHeight="1">
      <c r="A260" s="19">
        <v>45474</v>
      </c>
      <c r="B260" s="34">
        <f>MASTER!D23</f>
        <v>49900</v>
      </c>
      <c r="C260" s="34">
        <f>ROUND(B260*53%,0)</f>
        <v>26447</v>
      </c>
      <c r="D260" s="17">
        <f>SUM(B260:C260)</f>
        <v>76347</v>
      </c>
      <c r="E260" s="34">
        <f>B260</f>
        <v>49900</v>
      </c>
      <c r="F260" s="34">
        <f>ROUND(E260*50%,0)</f>
        <v>24950</v>
      </c>
      <c r="G260" s="17">
        <f>SUM(E260:F260)</f>
        <v>74850</v>
      </c>
      <c r="H260" s="34">
        <f t="shared" ref="H260:J263" si="44">B260-E260</f>
        <v>0</v>
      </c>
      <c r="I260" s="34">
        <f t="shared" si="44"/>
        <v>1497</v>
      </c>
      <c r="J260" s="17">
        <f t="shared" si="44"/>
        <v>1497</v>
      </c>
      <c r="K260" s="43">
        <f>J260</f>
        <v>1497</v>
      </c>
      <c r="L260" s="18">
        <f>J260-K260</f>
        <v>0</v>
      </c>
      <c r="O260" s="11"/>
      <c r="Q260" s="11"/>
      <c r="R260" s="11"/>
      <c r="S260" s="11"/>
      <c r="T260" s="11"/>
      <c r="U260" s="11"/>
      <c r="V260" s="11"/>
    </row>
    <row r="261" spans="1:22" ht="25.5" customHeight="1">
      <c r="A261" s="19">
        <v>45505</v>
      </c>
      <c r="B261" s="34">
        <f>B260</f>
        <v>49900</v>
      </c>
      <c r="C261" s="34">
        <f>ROUND(B261*53%,0)</f>
        <v>26447</v>
      </c>
      <c r="D261" s="17">
        <f>SUM(B261:C261)</f>
        <v>76347</v>
      </c>
      <c r="E261" s="34">
        <f>E260</f>
        <v>49900</v>
      </c>
      <c r="F261" s="34">
        <f>ROUND(E261*50%,0)</f>
        <v>24950</v>
      </c>
      <c r="G261" s="17">
        <f>SUM(E261:F261)</f>
        <v>74850</v>
      </c>
      <c r="H261" s="34">
        <f t="shared" si="44"/>
        <v>0</v>
      </c>
      <c r="I261" s="34">
        <f t="shared" si="44"/>
        <v>1497</v>
      </c>
      <c r="J261" s="17">
        <f t="shared" si="44"/>
        <v>1497</v>
      </c>
      <c r="K261" s="43">
        <f>J261</f>
        <v>1497</v>
      </c>
      <c r="L261" s="18">
        <f>J261-K261</f>
        <v>0</v>
      </c>
      <c r="O261" s="6"/>
      <c r="Q261" s="6"/>
      <c r="R261" s="6"/>
      <c r="S261" s="6"/>
      <c r="T261" s="6"/>
      <c r="U261" s="6"/>
      <c r="V261" s="6"/>
    </row>
    <row r="262" spans="1:22" ht="25.5" customHeight="1">
      <c r="A262" s="19">
        <v>45536</v>
      </c>
      <c r="B262" s="34">
        <f>B261</f>
        <v>49900</v>
      </c>
      <c r="C262" s="34">
        <f>ROUND(B262*53%,0)</f>
        <v>26447</v>
      </c>
      <c r="D262" s="17">
        <f>SUM(B262:C262)</f>
        <v>76347</v>
      </c>
      <c r="E262" s="34">
        <f>E261</f>
        <v>49900</v>
      </c>
      <c r="F262" s="34">
        <f>ROUND(E262*50%,0)</f>
        <v>24950</v>
      </c>
      <c r="G262" s="17">
        <f>SUM(E262:F262)</f>
        <v>74850</v>
      </c>
      <c r="H262" s="34">
        <f t="shared" si="44"/>
        <v>0</v>
      </c>
      <c r="I262" s="34">
        <f t="shared" si="44"/>
        <v>1497</v>
      </c>
      <c r="J262" s="17">
        <f t="shared" si="44"/>
        <v>1497</v>
      </c>
      <c r="K262" s="43">
        <f>J262</f>
        <v>1497</v>
      </c>
      <c r="L262" s="18">
        <f>J262-K262</f>
        <v>0</v>
      </c>
      <c r="O262" s="6"/>
      <c r="Q262" s="6"/>
      <c r="R262" s="6"/>
      <c r="S262" s="6"/>
      <c r="T262" s="6"/>
      <c r="U262" s="6"/>
      <c r="V262" s="6"/>
    </row>
    <row r="263" spans="1:22" ht="25.5" customHeight="1">
      <c r="A263" s="19">
        <v>45566</v>
      </c>
      <c r="B263" s="34">
        <f>B262</f>
        <v>49900</v>
      </c>
      <c r="C263" s="34">
        <f>ROUND(B263*53%,0)</f>
        <v>26447</v>
      </c>
      <c r="D263" s="17">
        <f>SUM(B263:C263)</f>
        <v>76347</v>
      </c>
      <c r="E263" s="34">
        <f>E262</f>
        <v>49900</v>
      </c>
      <c r="F263" s="34">
        <f>ROUND(E263*50%,0)</f>
        <v>24950</v>
      </c>
      <c r="G263" s="17">
        <f>SUM(E263:F263)</f>
        <v>74850</v>
      </c>
      <c r="H263" s="34">
        <f t="shared" si="44"/>
        <v>0</v>
      </c>
      <c r="I263" s="34">
        <f t="shared" si="44"/>
        <v>1497</v>
      </c>
      <c r="J263" s="17">
        <f t="shared" si="44"/>
        <v>1497</v>
      </c>
      <c r="K263" s="43">
        <f>J263</f>
        <v>1497</v>
      </c>
      <c r="L263" s="18">
        <f>J263-K263</f>
        <v>0</v>
      </c>
      <c r="O263" s="11"/>
      <c r="Q263" s="11"/>
      <c r="R263" s="11"/>
      <c r="S263" s="11"/>
      <c r="T263" s="11"/>
      <c r="U263" s="11"/>
      <c r="V263" s="11"/>
    </row>
    <row r="264" spans="1:22" ht="31.5" customHeight="1">
      <c r="A264" s="35" t="s">
        <v>47</v>
      </c>
      <c r="B264" s="36">
        <f t="shared" ref="B264:L264" si="45">SUM(B260:B263)</f>
        <v>199600</v>
      </c>
      <c r="C264" s="36">
        <f t="shared" si="45"/>
        <v>105788</v>
      </c>
      <c r="D264" s="36">
        <f t="shared" si="45"/>
        <v>305388</v>
      </c>
      <c r="E264" s="36">
        <f t="shared" si="45"/>
        <v>199600</v>
      </c>
      <c r="F264" s="36">
        <f t="shared" si="45"/>
        <v>99800</v>
      </c>
      <c r="G264" s="36">
        <f t="shared" si="45"/>
        <v>299400</v>
      </c>
      <c r="H264" s="36">
        <f t="shared" si="45"/>
        <v>0</v>
      </c>
      <c r="I264" s="36">
        <f t="shared" si="45"/>
        <v>5988</v>
      </c>
      <c r="J264" s="36">
        <f t="shared" si="45"/>
        <v>5988</v>
      </c>
      <c r="K264" s="36">
        <f t="shared" si="45"/>
        <v>5988</v>
      </c>
      <c r="L264" s="36">
        <f t="shared" si="45"/>
        <v>0</v>
      </c>
      <c r="O264" s="11"/>
      <c r="Q264" s="11"/>
      <c r="R264" s="11"/>
      <c r="S264" s="11"/>
      <c r="T264" s="11"/>
      <c r="U264" s="11"/>
      <c r="V264" s="11"/>
    </row>
    <row r="265" spans="1:22" ht="1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O265" s="11"/>
      <c r="Q265" s="11"/>
      <c r="R265" s="11"/>
      <c r="S265" s="11"/>
      <c r="T265" s="11"/>
      <c r="U265" s="11"/>
      <c r="V265" s="11"/>
    </row>
    <row r="266" spans="1:22" ht="1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O266" s="11"/>
      <c r="Q266" s="11"/>
      <c r="R266" s="11"/>
      <c r="S266" s="11"/>
      <c r="T266" s="11"/>
      <c r="U266" s="11"/>
      <c r="V266" s="11"/>
    </row>
    <row r="267" spans="1:22" ht="1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O267" s="6"/>
      <c r="Q267" s="6"/>
      <c r="R267" s="6"/>
      <c r="S267" s="6"/>
      <c r="T267" s="6"/>
      <c r="U267" s="6"/>
      <c r="V267" s="6"/>
    </row>
    <row r="268" spans="1:22" ht="1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O268" s="6"/>
      <c r="Q268" s="6"/>
      <c r="R268" s="6"/>
      <c r="S268" s="6"/>
      <c r="T268" s="6"/>
      <c r="U268" s="6"/>
      <c r="V268" s="6"/>
    </row>
    <row r="269" spans="1:22" ht="1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O269" s="11"/>
      <c r="Q269" s="11"/>
      <c r="R269" s="11"/>
      <c r="S269" s="11"/>
      <c r="T269" s="11"/>
      <c r="U269" s="11"/>
      <c r="V269" s="11"/>
    </row>
    <row r="270" spans="1:22" ht="1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O270" s="11"/>
      <c r="P270" s="11"/>
      <c r="Q270" s="11"/>
      <c r="R270" s="11"/>
      <c r="S270" s="11"/>
      <c r="T270" s="11"/>
      <c r="U270" s="11"/>
      <c r="V270" s="11"/>
    </row>
    <row r="271" spans="1:22" s="21" customFormat="1" ht="18" customHeight="1">
      <c r="A271" s="20" t="s">
        <v>38</v>
      </c>
      <c r="B271" s="53" t="str">
        <f>MASTER!B24</f>
        <v>EMPLOYEE 20</v>
      </c>
      <c r="C271" s="54"/>
      <c r="D271" s="54"/>
      <c r="E271" s="54"/>
      <c r="F271" s="55"/>
      <c r="G271" s="56" t="s">
        <v>39</v>
      </c>
      <c r="H271" s="57"/>
      <c r="I271" s="58" t="str">
        <f>MASTER!C24</f>
        <v>LECTURER</v>
      </c>
      <c r="J271" s="58"/>
      <c r="K271" s="58"/>
      <c r="L271" s="58"/>
      <c r="N271" s="22"/>
      <c r="O271" s="23"/>
      <c r="Q271" s="23"/>
      <c r="R271" s="23"/>
      <c r="S271" s="23"/>
      <c r="T271" s="23"/>
      <c r="U271" s="23"/>
      <c r="V271" s="23"/>
    </row>
    <row r="272" spans="1:22" ht="17.25" customHeight="1">
      <c r="A272" s="69" t="s">
        <v>40</v>
      </c>
      <c r="B272" s="71" t="s">
        <v>41</v>
      </c>
      <c r="C272" s="72"/>
      <c r="D272" s="73"/>
      <c r="E272" s="71" t="s">
        <v>42</v>
      </c>
      <c r="F272" s="72"/>
      <c r="G272" s="73"/>
      <c r="H272" s="71" t="s">
        <v>43</v>
      </c>
      <c r="I272" s="72"/>
      <c r="J272" s="73"/>
      <c r="K272" s="40" t="s">
        <v>53</v>
      </c>
      <c r="L272" s="74" t="s">
        <v>44</v>
      </c>
      <c r="O272" s="11"/>
      <c r="Q272" s="11"/>
      <c r="R272" s="11"/>
      <c r="S272" s="11"/>
      <c r="T272" s="11"/>
      <c r="U272" s="11"/>
      <c r="V272" s="11"/>
    </row>
    <row r="273" spans="1:22" ht="17.25" customHeight="1">
      <c r="A273" s="70"/>
      <c r="B273" s="41" t="s">
        <v>45</v>
      </c>
      <c r="C273" s="41" t="s">
        <v>46</v>
      </c>
      <c r="D273" s="41" t="s">
        <v>47</v>
      </c>
      <c r="E273" s="41" t="s">
        <v>45</v>
      </c>
      <c r="F273" s="41" t="s">
        <v>46</v>
      </c>
      <c r="G273" s="41" t="s">
        <v>47</v>
      </c>
      <c r="H273" s="41" t="s">
        <v>45</v>
      </c>
      <c r="I273" s="41" t="s">
        <v>46</v>
      </c>
      <c r="J273" s="41" t="s">
        <v>47</v>
      </c>
      <c r="K273" s="42" t="str">
        <f>MASTER!E24</f>
        <v>GPF 2004</v>
      </c>
      <c r="L273" s="75"/>
      <c r="O273" s="11"/>
      <c r="Q273" s="11"/>
      <c r="R273" s="11"/>
      <c r="S273" s="11"/>
      <c r="T273" s="11"/>
      <c r="U273" s="11"/>
      <c r="V273" s="11"/>
    </row>
    <row r="274" spans="1:22" ht="25.5" customHeight="1">
      <c r="A274" s="19">
        <v>45474</v>
      </c>
      <c r="B274" s="34">
        <f>MASTER!D24</f>
        <v>65000</v>
      </c>
      <c r="C274" s="34">
        <f>ROUND(B274*53%,0)</f>
        <v>34450</v>
      </c>
      <c r="D274" s="17">
        <f>SUM(B274:C274)</f>
        <v>99450</v>
      </c>
      <c r="E274" s="34">
        <f>B274</f>
        <v>65000</v>
      </c>
      <c r="F274" s="34">
        <f>ROUND(E274*50%,0)</f>
        <v>32500</v>
      </c>
      <c r="G274" s="17">
        <f>SUM(E274:F274)</f>
        <v>97500</v>
      </c>
      <c r="H274" s="34">
        <f t="shared" ref="H274:J277" si="46">B274-E274</f>
        <v>0</v>
      </c>
      <c r="I274" s="34">
        <f t="shared" si="46"/>
        <v>1950</v>
      </c>
      <c r="J274" s="17">
        <f t="shared" si="46"/>
        <v>1950</v>
      </c>
      <c r="K274" s="43">
        <f>J274</f>
        <v>1950</v>
      </c>
      <c r="L274" s="18">
        <f>J274-K274</f>
        <v>0</v>
      </c>
      <c r="O274" s="11"/>
      <c r="Q274" s="11"/>
      <c r="R274" s="11"/>
      <c r="S274" s="11"/>
      <c r="T274" s="11"/>
      <c r="U274" s="11"/>
      <c r="V274" s="11"/>
    </row>
    <row r="275" spans="1:22" ht="25.5" customHeight="1">
      <c r="A275" s="19">
        <v>45505</v>
      </c>
      <c r="B275" s="34">
        <f>B274</f>
        <v>65000</v>
      </c>
      <c r="C275" s="34">
        <f>ROUND(B275*53%,0)</f>
        <v>34450</v>
      </c>
      <c r="D275" s="17">
        <f>SUM(B275:C275)</f>
        <v>99450</v>
      </c>
      <c r="E275" s="34">
        <f>E274</f>
        <v>65000</v>
      </c>
      <c r="F275" s="34">
        <f>ROUND(E275*50%,0)</f>
        <v>32500</v>
      </c>
      <c r="G275" s="17">
        <f>SUM(E275:F275)</f>
        <v>97500</v>
      </c>
      <c r="H275" s="34">
        <f t="shared" si="46"/>
        <v>0</v>
      </c>
      <c r="I275" s="34">
        <f t="shared" si="46"/>
        <v>1950</v>
      </c>
      <c r="J275" s="17">
        <f t="shared" si="46"/>
        <v>1950</v>
      </c>
      <c r="K275" s="43">
        <f>J275</f>
        <v>1950</v>
      </c>
      <c r="L275" s="18">
        <f>J275-K275</f>
        <v>0</v>
      </c>
      <c r="O275" s="6"/>
      <c r="Q275" s="6"/>
      <c r="R275" s="6"/>
      <c r="S275" s="6"/>
      <c r="T275" s="6"/>
      <c r="U275" s="6"/>
      <c r="V275" s="6"/>
    </row>
    <row r="276" spans="1:22" ht="25.5" customHeight="1">
      <c r="A276" s="19">
        <v>45536</v>
      </c>
      <c r="B276" s="34">
        <f>B275</f>
        <v>65000</v>
      </c>
      <c r="C276" s="34">
        <f>ROUND(B276*53%,0)</f>
        <v>34450</v>
      </c>
      <c r="D276" s="17">
        <f>SUM(B276:C276)</f>
        <v>99450</v>
      </c>
      <c r="E276" s="34">
        <f>E275</f>
        <v>65000</v>
      </c>
      <c r="F276" s="34">
        <f>ROUND(E276*50%,0)</f>
        <v>32500</v>
      </c>
      <c r="G276" s="17">
        <f>SUM(E276:F276)</f>
        <v>97500</v>
      </c>
      <c r="H276" s="34">
        <f t="shared" si="46"/>
        <v>0</v>
      </c>
      <c r="I276" s="34">
        <f t="shared" si="46"/>
        <v>1950</v>
      </c>
      <c r="J276" s="17">
        <f t="shared" si="46"/>
        <v>1950</v>
      </c>
      <c r="K276" s="43">
        <f>J276</f>
        <v>1950</v>
      </c>
      <c r="L276" s="18">
        <f>J276-K276</f>
        <v>0</v>
      </c>
      <c r="O276" s="6"/>
      <c r="Q276" s="6"/>
      <c r="R276" s="6"/>
      <c r="S276" s="6"/>
      <c r="T276" s="6"/>
      <c r="U276" s="6"/>
      <c r="V276" s="6"/>
    </row>
    <row r="277" spans="1:22" ht="25.5" customHeight="1">
      <c r="A277" s="19">
        <v>45566</v>
      </c>
      <c r="B277" s="34">
        <f>B276</f>
        <v>65000</v>
      </c>
      <c r="C277" s="34">
        <f>ROUND(B277*53%,0)</f>
        <v>34450</v>
      </c>
      <c r="D277" s="17">
        <f>SUM(B277:C277)</f>
        <v>99450</v>
      </c>
      <c r="E277" s="34">
        <f>E276</f>
        <v>65000</v>
      </c>
      <c r="F277" s="34">
        <f>ROUND(E277*50%,0)</f>
        <v>32500</v>
      </c>
      <c r="G277" s="17">
        <f>SUM(E277:F277)</f>
        <v>97500</v>
      </c>
      <c r="H277" s="34">
        <f t="shared" si="46"/>
        <v>0</v>
      </c>
      <c r="I277" s="34">
        <f t="shared" si="46"/>
        <v>1950</v>
      </c>
      <c r="J277" s="17">
        <f t="shared" si="46"/>
        <v>1950</v>
      </c>
      <c r="K277" s="43">
        <f>J277</f>
        <v>1950</v>
      </c>
      <c r="L277" s="18">
        <f>J277-K277</f>
        <v>0</v>
      </c>
      <c r="O277" s="11"/>
      <c r="Q277" s="11"/>
      <c r="R277" s="11"/>
      <c r="S277" s="11"/>
      <c r="T277" s="11"/>
      <c r="U277" s="11"/>
      <c r="V277" s="11"/>
    </row>
    <row r="278" spans="1:22" ht="31.5" customHeight="1">
      <c r="A278" s="35" t="s">
        <v>47</v>
      </c>
      <c r="B278" s="36">
        <f t="shared" ref="B278:L278" si="47">SUM(B274:B277)</f>
        <v>260000</v>
      </c>
      <c r="C278" s="36">
        <f t="shared" si="47"/>
        <v>137800</v>
      </c>
      <c r="D278" s="36">
        <f t="shared" si="47"/>
        <v>397800</v>
      </c>
      <c r="E278" s="36">
        <f t="shared" si="47"/>
        <v>260000</v>
      </c>
      <c r="F278" s="36">
        <f t="shared" si="47"/>
        <v>130000</v>
      </c>
      <c r="G278" s="36">
        <f t="shared" si="47"/>
        <v>390000</v>
      </c>
      <c r="H278" s="36">
        <f t="shared" si="47"/>
        <v>0</v>
      </c>
      <c r="I278" s="36">
        <f t="shared" si="47"/>
        <v>7800</v>
      </c>
      <c r="J278" s="36">
        <f t="shared" si="47"/>
        <v>7800</v>
      </c>
      <c r="K278" s="36">
        <f t="shared" si="47"/>
        <v>7800</v>
      </c>
      <c r="L278" s="36">
        <f t="shared" si="47"/>
        <v>0</v>
      </c>
      <c r="O278" s="11"/>
      <c r="Q278" s="11"/>
      <c r="R278" s="11"/>
      <c r="S278" s="11"/>
      <c r="T278" s="11"/>
      <c r="U278" s="11"/>
      <c r="V278" s="11"/>
    </row>
    <row r="279" spans="1:22" ht="1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O279" s="11"/>
      <c r="Q279" s="11"/>
      <c r="R279" s="11"/>
      <c r="S279" s="11"/>
      <c r="T279" s="11"/>
      <c r="U279" s="11"/>
      <c r="V279" s="11"/>
    </row>
    <row r="280" spans="1:22" ht="1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O280" s="11"/>
      <c r="Q280" s="11"/>
      <c r="R280" s="11"/>
      <c r="S280" s="11"/>
      <c r="T280" s="11"/>
      <c r="U280" s="11"/>
      <c r="V280" s="11"/>
    </row>
    <row r="281" spans="1:22" ht="1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O281" s="6"/>
      <c r="Q281" s="6"/>
      <c r="R281" s="6"/>
      <c r="S281" s="6"/>
      <c r="T281" s="6"/>
      <c r="U281" s="6"/>
      <c r="V281" s="6"/>
    </row>
    <row r="282" spans="1:22" ht="1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O282" s="6"/>
      <c r="Q282" s="6"/>
      <c r="R282" s="6"/>
      <c r="S282" s="6"/>
      <c r="T282" s="6"/>
      <c r="U282" s="6"/>
      <c r="V282" s="6"/>
    </row>
    <row r="283" spans="1:22" ht="1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O283" s="11"/>
      <c r="Q283" s="11"/>
      <c r="R283" s="11"/>
      <c r="S283" s="11"/>
      <c r="T283" s="11"/>
      <c r="U283" s="11"/>
      <c r="V283" s="11"/>
    </row>
    <row r="284" spans="1:22" ht="1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O284" s="11"/>
      <c r="P284" s="11"/>
      <c r="Q284" s="11"/>
      <c r="R284" s="11"/>
      <c r="S284" s="11"/>
      <c r="T284" s="11"/>
      <c r="U284" s="11"/>
      <c r="V284" s="11"/>
    </row>
    <row r="285" spans="1:22" s="21" customFormat="1" ht="18" customHeight="1">
      <c r="A285" s="20" t="s">
        <v>38</v>
      </c>
      <c r="B285" s="53" t="str">
        <f>MASTER!B25</f>
        <v>EMPLOYEE 21</v>
      </c>
      <c r="C285" s="54"/>
      <c r="D285" s="54"/>
      <c r="E285" s="54"/>
      <c r="F285" s="55"/>
      <c r="G285" s="56" t="s">
        <v>39</v>
      </c>
      <c r="H285" s="57"/>
      <c r="I285" s="58" t="str">
        <f>MASTER!C25</f>
        <v>LECTURER</v>
      </c>
      <c r="J285" s="58"/>
      <c r="K285" s="58"/>
      <c r="L285" s="58"/>
      <c r="N285" s="22"/>
      <c r="O285" s="23"/>
      <c r="Q285" s="23"/>
      <c r="R285" s="23"/>
      <c r="S285" s="23"/>
      <c r="T285" s="23"/>
      <c r="U285" s="23"/>
      <c r="V285" s="23"/>
    </row>
    <row r="286" spans="1:22" ht="17.25" customHeight="1">
      <c r="A286" s="60" t="s">
        <v>40</v>
      </c>
      <c r="B286" s="62" t="s">
        <v>41</v>
      </c>
      <c r="C286" s="63"/>
      <c r="D286" s="64"/>
      <c r="E286" s="62" t="s">
        <v>42</v>
      </c>
      <c r="F286" s="63"/>
      <c r="G286" s="64"/>
      <c r="H286" s="62" t="s">
        <v>43</v>
      </c>
      <c r="I286" s="63"/>
      <c r="J286" s="64"/>
      <c r="K286" s="37" t="s">
        <v>53</v>
      </c>
      <c r="L286" s="65" t="s">
        <v>44</v>
      </c>
      <c r="O286" s="11"/>
      <c r="Q286" s="11"/>
      <c r="R286" s="11"/>
      <c r="S286" s="11"/>
      <c r="T286" s="11"/>
      <c r="U286" s="11"/>
      <c r="V286" s="11"/>
    </row>
    <row r="287" spans="1:22" ht="17.25" customHeight="1">
      <c r="A287" s="61"/>
      <c r="B287" s="38" t="s">
        <v>45</v>
      </c>
      <c r="C287" s="38" t="s">
        <v>46</v>
      </c>
      <c r="D287" s="38" t="s">
        <v>47</v>
      </c>
      <c r="E287" s="38" t="s">
        <v>45</v>
      </c>
      <c r="F287" s="38" t="s">
        <v>46</v>
      </c>
      <c r="G287" s="38" t="s">
        <v>47</v>
      </c>
      <c r="H287" s="38" t="s">
        <v>45</v>
      </c>
      <c r="I287" s="38" t="s">
        <v>46</v>
      </c>
      <c r="J287" s="38" t="s">
        <v>47</v>
      </c>
      <c r="K287" s="39" t="str">
        <f>MASTER!E25</f>
        <v>GPF 2004</v>
      </c>
      <c r="L287" s="66"/>
      <c r="O287" s="11"/>
      <c r="Q287" s="11"/>
      <c r="R287" s="11"/>
      <c r="S287" s="11"/>
      <c r="T287" s="11"/>
      <c r="U287" s="11"/>
      <c r="V287" s="11"/>
    </row>
    <row r="288" spans="1:22" ht="25.5" customHeight="1">
      <c r="A288" s="19">
        <v>45474</v>
      </c>
      <c r="B288" s="34">
        <f>MASTER!D25</f>
        <v>80200</v>
      </c>
      <c r="C288" s="34">
        <f>ROUND(B288*53%,0)</f>
        <v>42506</v>
      </c>
      <c r="D288" s="17">
        <f>SUM(B288:C288)</f>
        <v>122706</v>
      </c>
      <c r="E288" s="34">
        <f>B288</f>
        <v>80200</v>
      </c>
      <c r="F288" s="34">
        <f>ROUND(E288*50%,0)</f>
        <v>40100</v>
      </c>
      <c r="G288" s="17">
        <f>SUM(E288:F288)</f>
        <v>120300</v>
      </c>
      <c r="H288" s="34">
        <f t="shared" ref="H288:J291" si="48">B288-E288</f>
        <v>0</v>
      </c>
      <c r="I288" s="34">
        <f t="shared" si="48"/>
        <v>2406</v>
      </c>
      <c r="J288" s="17">
        <f t="shared" si="48"/>
        <v>2406</v>
      </c>
      <c r="K288" s="43">
        <f>J288</f>
        <v>2406</v>
      </c>
      <c r="L288" s="18">
        <f>J288-K288</f>
        <v>0</v>
      </c>
      <c r="O288" s="11"/>
      <c r="Q288" s="11"/>
      <c r="R288" s="11"/>
      <c r="S288" s="11"/>
      <c r="T288" s="11"/>
      <c r="U288" s="11"/>
      <c r="V288" s="11"/>
    </row>
    <row r="289" spans="1:22" ht="25.5" customHeight="1">
      <c r="A289" s="19">
        <v>45505</v>
      </c>
      <c r="B289" s="34">
        <f>B288</f>
        <v>80200</v>
      </c>
      <c r="C289" s="34">
        <f>ROUND(B289*53%,0)</f>
        <v>42506</v>
      </c>
      <c r="D289" s="17">
        <f>SUM(B289:C289)</f>
        <v>122706</v>
      </c>
      <c r="E289" s="34">
        <f>E288</f>
        <v>80200</v>
      </c>
      <c r="F289" s="34">
        <f>ROUND(E289*50%,0)</f>
        <v>40100</v>
      </c>
      <c r="G289" s="17">
        <f>SUM(E289:F289)</f>
        <v>120300</v>
      </c>
      <c r="H289" s="34">
        <f t="shared" si="48"/>
        <v>0</v>
      </c>
      <c r="I289" s="34">
        <f t="shared" si="48"/>
        <v>2406</v>
      </c>
      <c r="J289" s="17">
        <f t="shared" si="48"/>
        <v>2406</v>
      </c>
      <c r="K289" s="43">
        <f>J289</f>
        <v>2406</v>
      </c>
      <c r="L289" s="18">
        <f>J289-K289</f>
        <v>0</v>
      </c>
      <c r="O289" s="6"/>
      <c r="Q289" s="6"/>
      <c r="R289" s="6"/>
      <c r="S289" s="6"/>
      <c r="T289" s="6"/>
      <c r="U289" s="6"/>
      <c r="V289" s="6"/>
    </row>
    <row r="290" spans="1:22" ht="25.5" customHeight="1">
      <c r="A290" s="19">
        <v>45536</v>
      </c>
      <c r="B290" s="34">
        <f>B289</f>
        <v>80200</v>
      </c>
      <c r="C290" s="34">
        <f>ROUND(B290*53%,0)</f>
        <v>42506</v>
      </c>
      <c r="D290" s="17">
        <f>SUM(B290:C290)</f>
        <v>122706</v>
      </c>
      <c r="E290" s="34">
        <f>E289</f>
        <v>80200</v>
      </c>
      <c r="F290" s="34">
        <f>ROUND(E290*50%,0)</f>
        <v>40100</v>
      </c>
      <c r="G290" s="17">
        <f>SUM(E290:F290)</f>
        <v>120300</v>
      </c>
      <c r="H290" s="34">
        <f t="shared" si="48"/>
        <v>0</v>
      </c>
      <c r="I290" s="34">
        <f t="shared" si="48"/>
        <v>2406</v>
      </c>
      <c r="J290" s="17">
        <f t="shared" si="48"/>
        <v>2406</v>
      </c>
      <c r="K290" s="43">
        <f>J290</f>
        <v>2406</v>
      </c>
      <c r="L290" s="18">
        <f>J290-K290</f>
        <v>0</v>
      </c>
      <c r="O290" s="6"/>
      <c r="Q290" s="6"/>
      <c r="R290" s="6"/>
      <c r="S290" s="6"/>
      <c r="T290" s="6"/>
      <c r="U290" s="6"/>
      <c r="V290" s="6"/>
    </row>
    <row r="291" spans="1:22" ht="25.5" customHeight="1">
      <c r="A291" s="19">
        <v>45566</v>
      </c>
      <c r="B291" s="34">
        <f>B290</f>
        <v>80200</v>
      </c>
      <c r="C291" s="34">
        <f>ROUND(B291*53%,0)</f>
        <v>42506</v>
      </c>
      <c r="D291" s="17">
        <f>SUM(B291:C291)</f>
        <v>122706</v>
      </c>
      <c r="E291" s="34">
        <f>E290</f>
        <v>80200</v>
      </c>
      <c r="F291" s="34">
        <f>ROUND(E291*50%,0)</f>
        <v>40100</v>
      </c>
      <c r="G291" s="17">
        <f>SUM(E291:F291)</f>
        <v>120300</v>
      </c>
      <c r="H291" s="34">
        <f t="shared" si="48"/>
        <v>0</v>
      </c>
      <c r="I291" s="34">
        <f t="shared" si="48"/>
        <v>2406</v>
      </c>
      <c r="J291" s="17">
        <f t="shared" si="48"/>
        <v>2406</v>
      </c>
      <c r="K291" s="43">
        <f>J291</f>
        <v>2406</v>
      </c>
      <c r="L291" s="18">
        <f>J291-K291</f>
        <v>0</v>
      </c>
      <c r="O291" s="11"/>
      <c r="Q291" s="11"/>
      <c r="R291" s="11"/>
      <c r="S291" s="11"/>
      <c r="T291" s="11"/>
      <c r="U291" s="11"/>
      <c r="V291" s="11"/>
    </row>
    <row r="292" spans="1:22" ht="31.5" customHeight="1">
      <c r="A292" s="35" t="s">
        <v>47</v>
      </c>
      <c r="B292" s="36">
        <f t="shared" ref="B292:L292" si="49">SUM(B288:B291)</f>
        <v>320800</v>
      </c>
      <c r="C292" s="36">
        <f t="shared" si="49"/>
        <v>170024</v>
      </c>
      <c r="D292" s="36">
        <f t="shared" si="49"/>
        <v>490824</v>
      </c>
      <c r="E292" s="36">
        <f t="shared" si="49"/>
        <v>320800</v>
      </c>
      <c r="F292" s="36">
        <f t="shared" si="49"/>
        <v>160400</v>
      </c>
      <c r="G292" s="36">
        <f t="shared" si="49"/>
        <v>481200</v>
      </c>
      <c r="H292" s="36">
        <f t="shared" si="49"/>
        <v>0</v>
      </c>
      <c r="I292" s="36">
        <f t="shared" si="49"/>
        <v>9624</v>
      </c>
      <c r="J292" s="36">
        <f t="shared" si="49"/>
        <v>9624</v>
      </c>
      <c r="K292" s="36">
        <f t="shared" si="49"/>
        <v>9624</v>
      </c>
      <c r="L292" s="36">
        <f t="shared" si="49"/>
        <v>0</v>
      </c>
      <c r="O292" s="11"/>
      <c r="Q292" s="11"/>
      <c r="R292" s="11"/>
      <c r="S292" s="11"/>
      <c r="T292" s="11"/>
      <c r="U292" s="11"/>
      <c r="V292" s="11"/>
    </row>
    <row r="293" spans="1:22" ht="1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O293" s="11"/>
      <c r="Q293" s="11"/>
      <c r="R293" s="11"/>
      <c r="S293" s="11"/>
      <c r="T293" s="11"/>
      <c r="U293" s="11"/>
      <c r="V293" s="11"/>
    </row>
    <row r="294" spans="1:22" ht="1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O294" s="11"/>
      <c r="Q294" s="11"/>
      <c r="R294" s="11"/>
      <c r="S294" s="11"/>
      <c r="T294" s="11"/>
      <c r="U294" s="11"/>
      <c r="V294" s="11"/>
    </row>
    <row r="295" spans="1:22" ht="1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O295" s="6"/>
      <c r="Q295" s="6"/>
      <c r="R295" s="6"/>
      <c r="S295" s="6"/>
      <c r="T295" s="6"/>
      <c r="U295" s="6"/>
      <c r="V295" s="6"/>
    </row>
    <row r="296" spans="1:22" ht="1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O296" s="6"/>
      <c r="Q296" s="6"/>
      <c r="R296" s="6"/>
      <c r="S296" s="6"/>
      <c r="T296" s="6"/>
      <c r="U296" s="6"/>
      <c r="V296" s="6"/>
    </row>
    <row r="297" spans="1:22" ht="1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O297" s="11"/>
      <c r="Q297" s="11"/>
      <c r="R297" s="11"/>
      <c r="S297" s="11"/>
      <c r="T297" s="11"/>
      <c r="U297" s="11"/>
      <c r="V297" s="11"/>
    </row>
    <row r="298" spans="1:22" ht="1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O298" s="11"/>
      <c r="P298" s="11"/>
      <c r="Q298" s="11"/>
      <c r="R298" s="11"/>
      <c r="S298" s="11"/>
      <c r="T298" s="11"/>
      <c r="U298" s="11"/>
      <c r="V298" s="11"/>
    </row>
    <row r="299" spans="1:22" s="21" customFormat="1" ht="18" customHeight="1">
      <c r="A299" s="20" t="s">
        <v>38</v>
      </c>
      <c r="B299" s="53" t="str">
        <f>MASTER!B26</f>
        <v>EMPLOYEE 22</v>
      </c>
      <c r="C299" s="54"/>
      <c r="D299" s="54"/>
      <c r="E299" s="54"/>
      <c r="F299" s="55"/>
      <c r="G299" s="56" t="s">
        <v>39</v>
      </c>
      <c r="H299" s="57"/>
      <c r="I299" s="58" t="str">
        <f>MASTER!C26</f>
        <v>LECTURER</v>
      </c>
      <c r="J299" s="58"/>
      <c r="K299" s="58"/>
      <c r="L299" s="58"/>
      <c r="N299" s="22"/>
      <c r="O299" s="23"/>
      <c r="Q299" s="23"/>
      <c r="R299" s="23"/>
      <c r="S299" s="23"/>
      <c r="T299" s="23"/>
      <c r="U299" s="23"/>
      <c r="V299" s="23"/>
    </row>
    <row r="300" spans="1:22" ht="17.25" customHeight="1">
      <c r="A300" s="69" t="s">
        <v>40</v>
      </c>
      <c r="B300" s="77" t="s">
        <v>41</v>
      </c>
      <c r="C300" s="78"/>
      <c r="D300" s="79"/>
      <c r="E300" s="77" t="s">
        <v>42</v>
      </c>
      <c r="F300" s="78"/>
      <c r="G300" s="79"/>
      <c r="H300" s="77" t="s">
        <v>43</v>
      </c>
      <c r="I300" s="78"/>
      <c r="J300" s="79"/>
      <c r="K300" s="40" t="s">
        <v>53</v>
      </c>
      <c r="L300" s="67" t="s">
        <v>44</v>
      </c>
      <c r="O300" s="11"/>
      <c r="Q300" s="11"/>
      <c r="R300" s="11"/>
      <c r="S300" s="11"/>
      <c r="T300" s="11"/>
      <c r="U300" s="11"/>
      <c r="V300" s="11"/>
    </row>
    <row r="301" spans="1:22" ht="17.25" customHeight="1">
      <c r="A301" s="76"/>
      <c r="B301" s="41" t="s">
        <v>45</v>
      </c>
      <c r="C301" s="41" t="s">
        <v>46</v>
      </c>
      <c r="D301" s="41" t="s">
        <v>47</v>
      </c>
      <c r="E301" s="41" t="s">
        <v>45</v>
      </c>
      <c r="F301" s="41" t="s">
        <v>46</v>
      </c>
      <c r="G301" s="41" t="s">
        <v>47</v>
      </c>
      <c r="H301" s="41" t="s">
        <v>45</v>
      </c>
      <c r="I301" s="41" t="s">
        <v>46</v>
      </c>
      <c r="J301" s="41" t="s">
        <v>47</v>
      </c>
      <c r="K301" s="42" t="str">
        <f>MASTER!E26</f>
        <v>GPF</v>
      </c>
      <c r="L301" s="68"/>
      <c r="O301" s="11"/>
      <c r="Q301" s="11"/>
      <c r="R301" s="11"/>
      <c r="S301" s="11"/>
      <c r="T301" s="11"/>
      <c r="U301" s="11"/>
      <c r="V301" s="11"/>
    </row>
    <row r="302" spans="1:22" ht="25.5" customHeight="1">
      <c r="A302" s="19">
        <v>45474</v>
      </c>
      <c r="B302" s="34">
        <f>MASTER!D26</f>
        <v>80200</v>
      </c>
      <c r="C302" s="34">
        <f>ROUND(B302*53%,0)</f>
        <v>42506</v>
      </c>
      <c r="D302" s="17">
        <f>SUM(B302:C302)</f>
        <v>122706</v>
      </c>
      <c r="E302" s="34">
        <f>B302</f>
        <v>80200</v>
      </c>
      <c r="F302" s="34">
        <f>ROUND(E302*50%,0)</f>
        <v>40100</v>
      </c>
      <c r="G302" s="17">
        <f>SUM(E302:F302)</f>
        <v>120300</v>
      </c>
      <c r="H302" s="34">
        <f t="shared" ref="H302:J305" si="50">B302-E302</f>
        <v>0</v>
      </c>
      <c r="I302" s="34">
        <f t="shared" si="50"/>
        <v>2406</v>
      </c>
      <c r="J302" s="17">
        <f t="shared" si="50"/>
        <v>2406</v>
      </c>
      <c r="K302" s="43">
        <f>J302</f>
        <v>2406</v>
      </c>
      <c r="L302" s="18">
        <f>J302-K302</f>
        <v>0</v>
      </c>
      <c r="O302" s="11"/>
      <c r="Q302" s="11"/>
      <c r="R302" s="11"/>
      <c r="S302" s="11"/>
      <c r="T302" s="11"/>
      <c r="U302" s="11"/>
      <c r="V302" s="11"/>
    </row>
    <row r="303" spans="1:22" ht="25.5" customHeight="1">
      <c r="A303" s="19">
        <v>45505</v>
      </c>
      <c r="B303" s="34">
        <f>B302</f>
        <v>80200</v>
      </c>
      <c r="C303" s="34">
        <f>ROUND(B303*53%,0)</f>
        <v>42506</v>
      </c>
      <c r="D303" s="17">
        <f>SUM(B303:C303)</f>
        <v>122706</v>
      </c>
      <c r="E303" s="34">
        <f>E302</f>
        <v>80200</v>
      </c>
      <c r="F303" s="34">
        <f>ROUND(E303*50%,0)</f>
        <v>40100</v>
      </c>
      <c r="G303" s="17">
        <f>SUM(E303:F303)</f>
        <v>120300</v>
      </c>
      <c r="H303" s="34">
        <f t="shared" si="50"/>
        <v>0</v>
      </c>
      <c r="I303" s="34">
        <f t="shared" si="50"/>
        <v>2406</v>
      </c>
      <c r="J303" s="17">
        <f t="shared" si="50"/>
        <v>2406</v>
      </c>
      <c r="K303" s="43">
        <f>J303</f>
        <v>2406</v>
      </c>
      <c r="L303" s="18">
        <f>J303-K303</f>
        <v>0</v>
      </c>
      <c r="O303" s="6"/>
      <c r="Q303" s="6"/>
      <c r="R303" s="6"/>
      <c r="S303" s="6"/>
      <c r="T303" s="6"/>
      <c r="U303" s="6"/>
      <c r="V303" s="6"/>
    </row>
    <row r="304" spans="1:22" ht="25.5" customHeight="1">
      <c r="A304" s="19">
        <v>45536</v>
      </c>
      <c r="B304" s="34">
        <f>B303</f>
        <v>80200</v>
      </c>
      <c r="C304" s="34">
        <f>ROUND(B304*53%,0)</f>
        <v>42506</v>
      </c>
      <c r="D304" s="17">
        <f>SUM(B304:C304)</f>
        <v>122706</v>
      </c>
      <c r="E304" s="34">
        <f>E303</f>
        <v>80200</v>
      </c>
      <c r="F304" s="34">
        <f>ROUND(E304*50%,0)</f>
        <v>40100</v>
      </c>
      <c r="G304" s="17">
        <f>SUM(E304:F304)</f>
        <v>120300</v>
      </c>
      <c r="H304" s="34">
        <f t="shared" si="50"/>
        <v>0</v>
      </c>
      <c r="I304" s="34">
        <f t="shared" si="50"/>
        <v>2406</v>
      </c>
      <c r="J304" s="17">
        <f t="shared" si="50"/>
        <v>2406</v>
      </c>
      <c r="K304" s="43">
        <f>J304</f>
        <v>2406</v>
      </c>
      <c r="L304" s="18">
        <f>J304-K304</f>
        <v>0</v>
      </c>
      <c r="O304" s="6"/>
      <c r="Q304" s="6"/>
      <c r="R304" s="6"/>
      <c r="S304" s="6"/>
      <c r="T304" s="6"/>
      <c r="U304" s="6"/>
      <c r="V304" s="6"/>
    </row>
    <row r="305" spans="1:22" ht="25.5" customHeight="1">
      <c r="A305" s="19">
        <v>45566</v>
      </c>
      <c r="B305" s="34">
        <f>B304</f>
        <v>80200</v>
      </c>
      <c r="C305" s="34">
        <f>ROUND(B305*53%,0)</f>
        <v>42506</v>
      </c>
      <c r="D305" s="17">
        <f>SUM(B305:C305)</f>
        <v>122706</v>
      </c>
      <c r="E305" s="34">
        <f>E304</f>
        <v>80200</v>
      </c>
      <c r="F305" s="34">
        <f>ROUND(E305*50%,0)</f>
        <v>40100</v>
      </c>
      <c r="G305" s="17">
        <f>SUM(E305:F305)</f>
        <v>120300</v>
      </c>
      <c r="H305" s="34">
        <f t="shared" si="50"/>
        <v>0</v>
      </c>
      <c r="I305" s="34">
        <f t="shared" si="50"/>
        <v>2406</v>
      </c>
      <c r="J305" s="17">
        <f t="shared" si="50"/>
        <v>2406</v>
      </c>
      <c r="K305" s="43">
        <f>J305</f>
        <v>2406</v>
      </c>
      <c r="L305" s="18">
        <f>J305-K305</f>
        <v>0</v>
      </c>
      <c r="O305" s="11"/>
      <c r="Q305" s="11"/>
      <c r="R305" s="11"/>
      <c r="S305" s="11"/>
      <c r="T305" s="11"/>
      <c r="U305" s="11"/>
      <c r="V305" s="11"/>
    </row>
    <row r="306" spans="1:22" ht="31.5" customHeight="1">
      <c r="A306" s="35" t="s">
        <v>47</v>
      </c>
      <c r="B306" s="36">
        <f t="shared" ref="B306:L306" si="51">SUM(B302:B305)</f>
        <v>320800</v>
      </c>
      <c r="C306" s="36">
        <f t="shared" si="51"/>
        <v>170024</v>
      </c>
      <c r="D306" s="36">
        <f t="shared" si="51"/>
        <v>490824</v>
      </c>
      <c r="E306" s="36">
        <f t="shared" si="51"/>
        <v>320800</v>
      </c>
      <c r="F306" s="36">
        <f t="shared" si="51"/>
        <v>160400</v>
      </c>
      <c r="G306" s="36">
        <f t="shared" si="51"/>
        <v>481200</v>
      </c>
      <c r="H306" s="36">
        <f t="shared" si="51"/>
        <v>0</v>
      </c>
      <c r="I306" s="36">
        <f t="shared" si="51"/>
        <v>9624</v>
      </c>
      <c r="J306" s="36">
        <f t="shared" si="51"/>
        <v>9624</v>
      </c>
      <c r="K306" s="36">
        <f t="shared" si="51"/>
        <v>9624</v>
      </c>
      <c r="L306" s="36">
        <f t="shared" si="51"/>
        <v>0</v>
      </c>
      <c r="O306" s="11"/>
      <c r="Q306" s="11"/>
      <c r="R306" s="11"/>
      <c r="S306" s="11"/>
      <c r="T306" s="11"/>
      <c r="U306" s="11"/>
      <c r="V306" s="11"/>
    </row>
    <row r="307" spans="1:22" ht="1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O307" s="11"/>
      <c r="Q307" s="11"/>
      <c r="R307" s="11"/>
      <c r="S307" s="11"/>
      <c r="T307" s="11"/>
      <c r="U307" s="11"/>
      <c r="V307" s="11"/>
    </row>
    <row r="308" spans="1:22" ht="1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O308" s="11"/>
      <c r="Q308" s="11"/>
      <c r="R308" s="11"/>
      <c r="S308" s="11"/>
      <c r="T308" s="11"/>
      <c r="U308" s="11"/>
      <c r="V308" s="11"/>
    </row>
    <row r="309" spans="1:22" ht="1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O309" s="6"/>
      <c r="Q309" s="6"/>
      <c r="R309" s="6"/>
      <c r="S309" s="6"/>
      <c r="T309" s="6"/>
      <c r="U309" s="6"/>
      <c r="V309" s="6"/>
    </row>
    <row r="310" spans="1:22" ht="1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O310" s="6"/>
      <c r="Q310" s="6"/>
      <c r="R310" s="6"/>
      <c r="S310" s="6"/>
      <c r="T310" s="6"/>
      <c r="U310" s="6"/>
      <c r="V310" s="6"/>
    </row>
    <row r="311" spans="1:22" ht="1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O311" s="11"/>
      <c r="Q311" s="11"/>
      <c r="R311" s="11"/>
      <c r="S311" s="11"/>
      <c r="T311" s="11"/>
      <c r="U311" s="11"/>
      <c r="V311" s="11"/>
    </row>
    <row r="312" spans="1:22" ht="1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O312" s="11"/>
      <c r="P312" s="11"/>
      <c r="Q312" s="11"/>
      <c r="R312" s="11"/>
      <c r="S312" s="11"/>
      <c r="T312" s="11"/>
      <c r="U312" s="11"/>
      <c r="V312" s="11"/>
    </row>
    <row r="313" spans="1:22" s="21" customFormat="1" ht="18" customHeight="1">
      <c r="A313" s="20" t="s">
        <v>38</v>
      </c>
      <c r="B313" s="53" t="str">
        <f>MASTER!B27</f>
        <v>EMPLOYEE 23</v>
      </c>
      <c r="C313" s="54"/>
      <c r="D313" s="54"/>
      <c r="E313" s="54"/>
      <c r="F313" s="55"/>
      <c r="G313" s="56" t="s">
        <v>39</v>
      </c>
      <c r="H313" s="57"/>
      <c r="I313" s="58" t="str">
        <f>MASTER!C27</f>
        <v>LECTURER</v>
      </c>
      <c r="J313" s="58"/>
      <c r="K313" s="58"/>
      <c r="L313" s="58"/>
      <c r="N313" s="22"/>
      <c r="O313" s="23"/>
      <c r="Q313" s="23"/>
      <c r="R313" s="23"/>
      <c r="S313" s="23"/>
      <c r="T313" s="23"/>
      <c r="U313" s="23"/>
      <c r="V313" s="23"/>
    </row>
    <row r="314" spans="1:22" ht="17.25" customHeight="1">
      <c r="A314" s="69" t="s">
        <v>40</v>
      </c>
      <c r="B314" s="71" t="s">
        <v>41</v>
      </c>
      <c r="C314" s="72"/>
      <c r="D314" s="73"/>
      <c r="E314" s="71" t="s">
        <v>42</v>
      </c>
      <c r="F314" s="72"/>
      <c r="G314" s="73"/>
      <c r="H314" s="71" t="s">
        <v>43</v>
      </c>
      <c r="I314" s="72"/>
      <c r="J314" s="73"/>
      <c r="K314" s="40" t="s">
        <v>53</v>
      </c>
      <c r="L314" s="74" t="s">
        <v>44</v>
      </c>
      <c r="O314" s="11"/>
      <c r="Q314" s="11"/>
      <c r="R314" s="11"/>
      <c r="S314" s="11"/>
      <c r="T314" s="11"/>
      <c r="U314" s="11"/>
      <c r="V314" s="11"/>
    </row>
    <row r="315" spans="1:22" ht="17.25" customHeight="1">
      <c r="A315" s="70"/>
      <c r="B315" s="41" t="s">
        <v>45</v>
      </c>
      <c r="C315" s="41" t="s">
        <v>46</v>
      </c>
      <c r="D315" s="41" t="s">
        <v>47</v>
      </c>
      <c r="E315" s="41" t="s">
        <v>45</v>
      </c>
      <c r="F315" s="41" t="s">
        <v>46</v>
      </c>
      <c r="G315" s="41" t="s">
        <v>47</v>
      </c>
      <c r="H315" s="41" t="s">
        <v>45</v>
      </c>
      <c r="I315" s="41" t="s">
        <v>46</v>
      </c>
      <c r="J315" s="41" t="s">
        <v>47</v>
      </c>
      <c r="K315" s="42" t="str">
        <f>MASTER!E27</f>
        <v>GPF</v>
      </c>
      <c r="L315" s="75"/>
      <c r="O315" s="11"/>
      <c r="Q315" s="11"/>
      <c r="R315" s="11"/>
      <c r="S315" s="11"/>
      <c r="T315" s="11"/>
      <c r="U315" s="11"/>
      <c r="V315" s="11"/>
    </row>
    <row r="316" spans="1:22" ht="25.5" customHeight="1">
      <c r="A316" s="19">
        <v>45474</v>
      </c>
      <c r="B316" s="34">
        <f>MASTER!D27</f>
        <v>80200</v>
      </c>
      <c r="C316" s="34">
        <f>ROUND(B316*53%,0)</f>
        <v>42506</v>
      </c>
      <c r="D316" s="17">
        <f>SUM(B316:C316)</f>
        <v>122706</v>
      </c>
      <c r="E316" s="34">
        <f>B316</f>
        <v>80200</v>
      </c>
      <c r="F316" s="34">
        <f>ROUND(E316*50%,0)</f>
        <v>40100</v>
      </c>
      <c r="G316" s="17">
        <f>SUM(E316:F316)</f>
        <v>120300</v>
      </c>
      <c r="H316" s="34">
        <f t="shared" ref="H316:J319" si="52">B316-E316</f>
        <v>0</v>
      </c>
      <c r="I316" s="34">
        <f t="shared" si="52"/>
        <v>2406</v>
      </c>
      <c r="J316" s="17">
        <f t="shared" si="52"/>
        <v>2406</v>
      </c>
      <c r="K316" s="43">
        <f>J316</f>
        <v>2406</v>
      </c>
      <c r="L316" s="18">
        <f>J316-K316</f>
        <v>0</v>
      </c>
      <c r="O316" s="11"/>
      <c r="Q316" s="11"/>
      <c r="R316" s="11"/>
      <c r="S316" s="11"/>
      <c r="T316" s="11"/>
      <c r="U316" s="11"/>
      <c r="V316" s="11"/>
    </row>
    <row r="317" spans="1:22" ht="25.5" customHeight="1">
      <c r="A317" s="19">
        <v>45505</v>
      </c>
      <c r="B317" s="34">
        <f>B316</f>
        <v>80200</v>
      </c>
      <c r="C317" s="34">
        <f>ROUND(B317*53%,0)</f>
        <v>42506</v>
      </c>
      <c r="D317" s="17">
        <f>SUM(B317:C317)</f>
        <v>122706</v>
      </c>
      <c r="E317" s="34">
        <f>E316</f>
        <v>80200</v>
      </c>
      <c r="F317" s="34">
        <f>ROUND(E317*50%,0)</f>
        <v>40100</v>
      </c>
      <c r="G317" s="17">
        <f>SUM(E317:F317)</f>
        <v>120300</v>
      </c>
      <c r="H317" s="34">
        <f t="shared" si="52"/>
        <v>0</v>
      </c>
      <c r="I317" s="34">
        <f t="shared" si="52"/>
        <v>2406</v>
      </c>
      <c r="J317" s="17">
        <f t="shared" si="52"/>
        <v>2406</v>
      </c>
      <c r="K317" s="43">
        <f>J317</f>
        <v>2406</v>
      </c>
      <c r="L317" s="18">
        <f>J317-K317</f>
        <v>0</v>
      </c>
      <c r="O317" s="6"/>
      <c r="Q317" s="6"/>
      <c r="R317" s="6"/>
      <c r="S317" s="6"/>
      <c r="T317" s="6"/>
      <c r="U317" s="6"/>
      <c r="V317" s="6"/>
    </row>
    <row r="318" spans="1:22" ht="25.5" customHeight="1">
      <c r="A318" s="19">
        <v>45536</v>
      </c>
      <c r="B318" s="34">
        <f>B317</f>
        <v>80200</v>
      </c>
      <c r="C318" s="34">
        <f>ROUND(B318*53%,0)</f>
        <v>42506</v>
      </c>
      <c r="D318" s="17">
        <f>SUM(B318:C318)</f>
        <v>122706</v>
      </c>
      <c r="E318" s="34">
        <f>E317</f>
        <v>80200</v>
      </c>
      <c r="F318" s="34">
        <f>ROUND(E318*50%,0)</f>
        <v>40100</v>
      </c>
      <c r="G318" s="17">
        <f>SUM(E318:F318)</f>
        <v>120300</v>
      </c>
      <c r="H318" s="34">
        <f t="shared" si="52"/>
        <v>0</v>
      </c>
      <c r="I318" s="34">
        <f t="shared" si="52"/>
        <v>2406</v>
      </c>
      <c r="J318" s="17">
        <f t="shared" si="52"/>
        <v>2406</v>
      </c>
      <c r="K318" s="43">
        <f>J318</f>
        <v>2406</v>
      </c>
      <c r="L318" s="18">
        <f>J318-K318</f>
        <v>0</v>
      </c>
      <c r="O318" s="6"/>
      <c r="Q318" s="6"/>
      <c r="R318" s="6"/>
      <c r="S318" s="6"/>
      <c r="T318" s="6"/>
      <c r="U318" s="6"/>
      <c r="V318" s="6"/>
    </row>
    <row r="319" spans="1:22" ht="25.5" customHeight="1">
      <c r="A319" s="19">
        <v>45566</v>
      </c>
      <c r="B319" s="34">
        <f>B318</f>
        <v>80200</v>
      </c>
      <c r="C319" s="34">
        <f>ROUND(B319*53%,0)</f>
        <v>42506</v>
      </c>
      <c r="D319" s="17">
        <f>SUM(B319:C319)</f>
        <v>122706</v>
      </c>
      <c r="E319" s="34">
        <f>E318</f>
        <v>80200</v>
      </c>
      <c r="F319" s="34">
        <f>ROUND(E319*50%,0)</f>
        <v>40100</v>
      </c>
      <c r="G319" s="17">
        <f>SUM(E319:F319)</f>
        <v>120300</v>
      </c>
      <c r="H319" s="34">
        <f t="shared" si="52"/>
        <v>0</v>
      </c>
      <c r="I319" s="34">
        <f t="shared" si="52"/>
        <v>2406</v>
      </c>
      <c r="J319" s="17">
        <f t="shared" si="52"/>
        <v>2406</v>
      </c>
      <c r="K319" s="43">
        <f>J319</f>
        <v>2406</v>
      </c>
      <c r="L319" s="18">
        <f>J319-K319</f>
        <v>0</v>
      </c>
      <c r="O319" s="11"/>
      <c r="Q319" s="11"/>
      <c r="R319" s="11"/>
      <c r="S319" s="11"/>
      <c r="T319" s="11"/>
      <c r="U319" s="11"/>
      <c r="V319" s="11"/>
    </row>
    <row r="320" spans="1:22" ht="31.5" customHeight="1">
      <c r="A320" s="35" t="s">
        <v>47</v>
      </c>
      <c r="B320" s="36">
        <f t="shared" ref="B320:L320" si="53">SUM(B316:B319)</f>
        <v>320800</v>
      </c>
      <c r="C320" s="36">
        <f t="shared" si="53"/>
        <v>170024</v>
      </c>
      <c r="D320" s="36">
        <f t="shared" si="53"/>
        <v>490824</v>
      </c>
      <c r="E320" s="36">
        <f t="shared" si="53"/>
        <v>320800</v>
      </c>
      <c r="F320" s="36">
        <f t="shared" si="53"/>
        <v>160400</v>
      </c>
      <c r="G320" s="36">
        <f t="shared" si="53"/>
        <v>481200</v>
      </c>
      <c r="H320" s="36">
        <f t="shared" si="53"/>
        <v>0</v>
      </c>
      <c r="I320" s="36">
        <f t="shared" si="53"/>
        <v>9624</v>
      </c>
      <c r="J320" s="36">
        <f t="shared" si="53"/>
        <v>9624</v>
      </c>
      <c r="K320" s="36">
        <f t="shared" si="53"/>
        <v>9624</v>
      </c>
      <c r="L320" s="36">
        <f t="shared" si="53"/>
        <v>0</v>
      </c>
      <c r="O320" s="11"/>
      <c r="Q320" s="11"/>
      <c r="R320" s="11"/>
      <c r="S320" s="11"/>
      <c r="T320" s="11"/>
      <c r="U320" s="11"/>
      <c r="V320" s="11"/>
    </row>
    <row r="321" spans="1:22" ht="1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O321" s="11"/>
      <c r="Q321" s="11"/>
      <c r="R321" s="11"/>
      <c r="S321" s="11"/>
      <c r="T321" s="11"/>
      <c r="U321" s="11"/>
      <c r="V321" s="11"/>
    </row>
    <row r="322" spans="1:22" ht="1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O322" s="11"/>
      <c r="Q322" s="11"/>
      <c r="R322" s="11"/>
      <c r="S322" s="11"/>
      <c r="T322" s="11"/>
      <c r="U322" s="11"/>
      <c r="V322" s="11"/>
    </row>
    <row r="323" spans="1:22" ht="1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O323" s="6"/>
      <c r="Q323" s="6"/>
      <c r="R323" s="6"/>
      <c r="S323" s="6"/>
      <c r="T323" s="6"/>
      <c r="U323" s="6"/>
      <c r="V323" s="6"/>
    </row>
    <row r="324" spans="1:22" ht="1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O324" s="6"/>
      <c r="Q324" s="6"/>
      <c r="R324" s="6"/>
      <c r="S324" s="6"/>
      <c r="T324" s="6"/>
      <c r="U324" s="6"/>
      <c r="V324" s="6"/>
    </row>
    <row r="325" spans="1:22" ht="1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O325" s="11"/>
      <c r="Q325" s="11"/>
      <c r="R325" s="11"/>
      <c r="S325" s="11"/>
      <c r="T325" s="11"/>
      <c r="U325" s="11"/>
      <c r="V325" s="11"/>
    </row>
    <row r="326" spans="1:22" ht="1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O326" s="11"/>
      <c r="P326" s="11"/>
      <c r="Q326" s="11"/>
      <c r="R326" s="11"/>
      <c r="S326" s="11"/>
      <c r="T326" s="11"/>
      <c r="U326" s="11"/>
      <c r="V326" s="11"/>
    </row>
    <row r="327" spans="1:22" s="21" customFormat="1" ht="18" customHeight="1">
      <c r="A327" s="20" t="s">
        <v>38</v>
      </c>
      <c r="B327" s="53" t="str">
        <f>MASTER!B28</f>
        <v>EMPLOYEE 24</v>
      </c>
      <c r="C327" s="54"/>
      <c r="D327" s="54"/>
      <c r="E327" s="54"/>
      <c r="F327" s="55"/>
      <c r="G327" s="56" t="s">
        <v>39</v>
      </c>
      <c r="H327" s="57"/>
      <c r="I327" s="58" t="str">
        <f>MASTER!C28</f>
        <v>LECTURER</v>
      </c>
      <c r="J327" s="58"/>
      <c r="K327" s="58"/>
      <c r="L327" s="58"/>
      <c r="N327" s="22"/>
      <c r="O327" s="23"/>
      <c r="Q327" s="23"/>
      <c r="R327" s="23"/>
      <c r="S327" s="23"/>
      <c r="T327" s="23"/>
      <c r="U327" s="23"/>
      <c r="V327" s="23"/>
    </row>
    <row r="328" spans="1:22" ht="17.25" customHeight="1">
      <c r="A328" s="69" t="s">
        <v>40</v>
      </c>
      <c r="B328" s="71" t="s">
        <v>41</v>
      </c>
      <c r="C328" s="72"/>
      <c r="D328" s="73"/>
      <c r="E328" s="71" t="s">
        <v>42</v>
      </c>
      <c r="F328" s="72"/>
      <c r="G328" s="73"/>
      <c r="H328" s="71" t="s">
        <v>43</v>
      </c>
      <c r="I328" s="72"/>
      <c r="J328" s="73"/>
      <c r="K328" s="40" t="s">
        <v>53</v>
      </c>
      <c r="L328" s="74" t="s">
        <v>44</v>
      </c>
      <c r="O328" s="11"/>
      <c r="Q328" s="11"/>
      <c r="R328" s="11"/>
      <c r="S328" s="11"/>
      <c r="T328" s="11"/>
      <c r="U328" s="11"/>
      <c r="V328" s="11"/>
    </row>
    <row r="329" spans="1:22" ht="17.25" customHeight="1">
      <c r="A329" s="70"/>
      <c r="B329" s="41" t="s">
        <v>45</v>
      </c>
      <c r="C329" s="41" t="s">
        <v>46</v>
      </c>
      <c r="D329" s="41" t="s">
        <v>47</v>
      </c>
      <c r="E329" s="41" t="s">
        <v>45</v>
      </c>
      <c r="F329" s="41" t="s">
        <v>46</v>
      </c>
      <c r="G329" s="41" t="s">
        <v>47</v>
      </c>
      <c r="H329" s="41" t="s">
        <v>45</v>
      </c>
      <c r="I329" s="41" t="s">
        <v>46</v>
      </c>
      <c r="J329" s="41" t="s">
        <v>47</v>
      </c>
      <c r="K329" s="42" t="str">
        <f>MASTER!E28</f>
        <v>GPF</v>
      </c>
      <c r="L329" s="75"/>
      <c r="O329" s="11"/>
      <c r="Q329" s="11"/>
      <c r="R329" s="11"/>
      <c r="S329" s="11"/>
      <c r="T329" s="11"/>
      <c r="U329" s="11"/>
      <c r="V329" s="11"/>
    </row>
    <row r="330" spans="1:22" ht="25.5" customHeight="1">
      <c r="A330" s="19">
        <v>45474</v>
      </c>
      <c r="B330" s="34">
        <f>MASTER!D28</f>
        <v>80200</v>
      </c>
      <c r="C330" s="34">
        <f>ROUND(B330*53%,0)</f>
        <v>42506</v>
      </c>
      <c r="D330" s="17">
        <f>SUM(B330:C330)</f>
        <v>122706</v>
      </c>
      <c r="E330" s="34">
        <f>B330</f>
        <v>80200</v>
      </c>
      <c r="F330" s="34">
        <f>ROUND(E330*50%,0)</f>
        <v>40100</v>
      </c>
      <c r="G330" s="17">
        <f>SUM(E330:F330)</f>
        <v>120300</v>
      </c>
      <c r="H330" s="34">
        <f t="shared" ref="H330:J333" si="54">B330-E330</f>
        <v>0</v>
      </c>
      <c r="I330" s="34">
        <f t="shared" si="54"/>
        <v>2406</v>
      </c>
      <c r="J330" s="17">
        <f t="shared" si="54"/>
        <v>2406</v>
      </c>
      <c r="K330" s="43">
        <f>J330</f>
        <v>2406</v>
      </c>
      <c r="L330" s="18">
        <f>J330-K330</f>
        <v>0</v>
      </c>
      <c r="O330" s="11"/>
      <c r="Q330" s="11"/>
      <c r="R330" s="11"/>
      <c r="S330" s="11"/>
      <c r="T330" s="11"/>
      <c r="U330" s="11"/>
      <c r="V330" s="11"/>
    </row>
    <row r="331" spans="1:22" ht="25.5" customHeight="1">
      <c r="A331" s="19">
        <v>45505</v>
      </c>
      <c r="B331" s="34">
        <f>B330</f>
        <v>80200</v>
      </c>
      <c r="C331" s="34">
        <f>ROUND(B331*53%,0)</f>
        <v>42506</v>
      </c>
      <c r="D331" s="17">
        <f>SUM(B331:C331)</f>
        <v>122706</v>
      </c>
      <c r="E331" s="34">
        <f>E330</f>
        <v>80200</v>
      </c>
      <c r="F331" s="34">
        <f>ROUND(E331*50%,0)</f>
        <v>40100</v>
      </c>
      <c r="G331" s="17">
        <f>SUM(E331:F331)</f>
        <v>120300</v>
      </c>
      <c r="H331" s="34">
        <f t="shared" si="54"/>
        <v>0</v>
      </c>
      <c r="I331" s="34">
        <f t="shared" si="54"/>
        <v>2406</v>
      </c>
      <c r="J331" s="17">
        <f t="shared" si="54"/>
        <v>2406</v>
      </c>
      <c r="K331" s="43">
        <f>J331</f>
        <v>2406</v>
      </c>
      <c r="L331" s="18">
        <f>J331-K331</f>
        <v>0</v>
      </c>
      <c r="O331" s="6"/>
      <c r="Q331" s="6"/>
      <c r="R331" s="6"/>
      <c r="S331" s="6"/>
      <c r="T331" s="6"/>
      <c r="U331" s="6"/>
      <c r="V331" s="6"/>
    </row>
    <row r="332" spans="1:22" ht="25.5" customHeight="1">
      <c r="A332" s="19">
        <v>45536</v>
      </c>
      <c r="B332" s="34">
        <f>B331</f>
        <v>80200</v>
      </c>
      <c r="C332" s="34">
        <f>ROUND(B332*53%,0)</f>
        <v>42506</v>
      </c>
      <c r="D332" s="17">
        <f>SUM(B332:C332)</f>
        <v>122706</v>
      </c>
      <c r="E332" s="34">
        <f>E331</f>
        <v>80200</v>
      </c>
      <c r="F332" s="34">
        <f>ROUND(E332*50%,0)</f>
        <v>40100</v>
      </c>
      <c r="G332" s="17">
        <f>SUM(E332:F332)</f>
        <v>120300</v>
      </c>
      <c r="H332" s="34">
        <f t="shared" si="54"/>
        <v>0</v>
      </c>
      <c r="I332" s="34">
        <f t="shared" si="54"/>
        <v>2406</v>
      </c>
      <c r="J332" s="17">
        <f t="shared" si="54"/>
        <v>2406</v>
      </c>
      <c r="K332" s="43">
        <f>J332</f>
        <v>2406</v>
      </c>
      <c r="L332" s="18">
        <f>J332-K332</f>
        <v>0</v>
      </c>
      <c r="O332" s="6"/>
      <c r="Q332" s="6"/>
      <c r="R332" s="6"/>
      <c r="S332" s="6"/>
      <c r="T332" s="6"/>
      <c r="U332" s="6"/>
      <c r="V332" s="6"/>
    </row>
    <row r="333" spans="1:22" ht="25.5" customHeight="1">
      <c r="A333" s="19">
        <v>45566</v>
      </c>
      <c r="B333" s="34">
        <f>B332</f>
        <v>80200</v>
      </c>
      <c r="C333" s="34">
        <f>ROUND(B333*53%,0)</f>
        <v>42506</v>
      </c>
      <c r="D333" s="17">
        <f>SUM(B333:C333)</f>
        <v>122706</v>
      </c>
      <c r="E333" s="34">
        <f>E332</f>
        <v>80200</v>
      </c>
      <c r="F333" s="34">
        <f>ROUND(E333*50%,0)</f>
        <v>40100</v>
      </c>
      <c r="G333" s="17">
        <f>SUM(E333:F333)</f>
        <v>120300</v>
      </c>
      <c r="H333" s="34">
        <f t="shared" si="54"/>
        <v>0</v>
      </c>
      <c r="I333" s="34">
        <f t="shared" si="54"/>
        <v>2406</v>
      </c>
      <c r="J333" s="17">
        <f t="shared" si="54"/>
        <v>2406</v>
      </c>
      <c r="K333" s="43">
        <f>J333</f>
        <v>2406</v>
      </c>
      <c r="L333" s="18">
        <f>J333-K333</f>
        <v>0</v>
      </c>
      <c r="O333" s="11"/>
      <c r="Q333" s="11"/>
      <c r="R333" s="11"/>
      <c r="S333" s="11"/>
      <c r="T333" s="11"/>
      <c r="U333" s="11"/>
      <c r="V333" s="11"/>
    </row>
    <row r="334" spans="1:22" ht="31.5" customHeight="1">
      <c r="A334" s="35" t="s">
        <v>47</v>
      </c>
      <c r="B334" s="36">
        <f t="shared" ref="B334:L334" si="55">SUM(B330:B333)</f>
        <v>320800</v>
      </c>
      <c r="C334" s="36">
        <f t="shared" si="55"/>
        <v>170024</v>
      </c>
      <c r="D334" s="36">
        <f t="shared" si="55"/>
        <v>490824</v>
      </c>
      <c r="E334" s="36">
        <f t="shared" si="55"/>
        <v>320800</v>
      </c>
      <c r="F334" s="36">
        <f t="shared" si="55"/>
        <v>160400</v>
      </c>
      <c r="G334" s="36">
        <f t="shared" si="55"/>
        <v>481200</v>
      </c>
      <c r="H334" s="36">
        <f t="shared" si="55"/>
        <v>0</v>
      </c>
      <c r="I334" s="36">
        <f t="shared" si="55"/>
        <v>9624</v>
      </c>
      <c r="J334" s="36">
        <f t="shared" si="55"/>
        <v>9624</v>
      </c>
      <c r="K334" s="36">
        <f t="shared" si="55"/>
        <v>9624</v>
      </c>
      <c r="L334" s="36">
        <f t="shared" si="55"/>
        <v>0</v>
      </c>
      <c r="O334" s="11"/>
      <c r="Q334" s="11"/>
      <c r="R334" s="11"/>
      <c r="S334" s="11"/>
      <c r="T334" s="11"/>
      <c r="U334" s="11"/>
      <c r="V334" s="11"/>
    </row>
    <row r="335" spans="1:22" ht="1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O335" s="11"/>
      <c r="Q335" s="11"/>
      <c r="R335" s="11"/>
      <c r="S335" s="11"/>
      <c r="T335" s="11"/>
      <c r="U335" s="11"/>
      <c r="V335" s="11"/>
    </row>
    <row r="336" spans="1:22" ht="1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O336" s="11"/>
      <c r="Q336" s="11"/>
      <c r="R336" s="11"/>
      <c r="S336" s="11"/>
      <c r="T336" s="11"/>
      <c r="U336" s="11"/>
      <c r="V336" s="11"/>
    </row>
    <row r="337" spans="1:22" ht="1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O337" s="6"/>
      <c r="Q337" s="6"/>
      <c r="R337" s="6"/>
      <c r="S337" s="6"/>
      <c r="T337" s="6"/>
      <c r="U337" s="6"/>
      <c r="V337" s="6"/>
    </row>
    <row r="338" spans="1:22" ht="1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O338" s="6"/>
      <c r="Q338" s="6"/>
      <c r="R338" s="6"/>
      <c r="S338" s="6"/>
      <c r="T338" s="6"/>
      <c r="U338" s="6"/>
      <c r="V338" s="6"/>
    </row>
    <row r="339" spans="1:22" ht="1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O339" s="11"/>
      <c r="Q339" s="11"/>
      <c r="R339" s="11"/>
      <c r="S339" s="11"/>
      <c r="T339" s="11"/>
      <c r="U339" s="11"/>
      <c r="V339" s="11"/>
    </row>
    <row r="340" spans="1:22" ht="1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O340" s="11"/>
      <c r="P340" s="11"/>
      <c r="Q340" s="11"/>
      <c r="R340" s="11"/>
      <c r="S340" s="11"/>
      <c r="T340" s="11"/>
      <c r="U340" s="11"/>
      <c r="V340" s="11"/>
    </row>
    <row r="341" spans="1:22" s="21" customFormat="1" ht="18" customHeight="1">
      <c r="A341" s="20" t="s">
        <v>38</v>
      </c>
      <c r="B341" s="53" t="str">
        <f>MASTER!B29</f>
        <v>EMPLOYEE 25</v>
      </c>
      <c r="C341" s="54"/>
      <c r="D341" s="54"/>
      <c r="E341" s="54"/>
      <c r="F341" s="55"/>
      <c r="G341" s="56" t="s">
        <v>39</v>
      </c>
      <c r="H341" s="57"/>
      <c r="I341" s="58" t="str">
        <f>MASTER!C29</f>
        <v>LECTURER</v>
      </c>
      <c r="J341" s="58"/>
      <c r="K341" s="58"/>
      <c r="L341" s="58"/>
      <c r="N341" s="22"/>
      <c r="O341" s="23"/>
      <c r="Q341" s="23"/>
      <c r="R341" s="23"/>
      <c r="S341" s="23"/>
      <c r="T341" s="23"/>
      <c r="U341" s="23"/>
      <c r="V341" s="23"/>
    </row>
    <row r="342" spans="1:22" ht="17.25" customHeight="1">
      <c r="A342" s="60" t="s">
        <v>40</v>
      </c>
      <c r="B342" s="62" t="s">
        <v>41</v>
      </c>
      <c r="C342" s="63"/>
      <c r="D342" s="64"/>
      <c r="E342" s="62" t="s">
        <v>42</v>
      </c>
      <c r="F342" s="63"/>
      <c r="G342" s="64"/>
      <c r="H342" s="62" t="s">
        <v>43</v>
      </c>
      <c r="I342" s="63"/>
      <c r="J342" s="64"/>
      <c r="K342" s="37" t="s">
        <v>53</v>
      </c>
      <c r="L342" s="65" t="s">
        <v>44</v>
      </c>
      <c r="O342" s="11"/>
      <c r="Q342" s="11"/>
      <c r="R342" s="11"/>
      <c r="S342" s="11"/>
      <c r="T342" s="11"/>
      <c r="U342" s="11"/>
      <c r="V342" s="11"/>
    </row>
    <row r="343" spans="1:22" ht="17.25" customHeight="1">
      <c r="A343" s="61"/>
      <c r="B343" s="38" t="s">
        <v>45</v>
      </c>
      <c r="C343" s="38" t="s">
        <v>46</v>
      </c>
      <c r="D343" s="38" t="s">
        <v>47</v>
      </c>
      <c r="E343" s="38" t="s">
        <v>45</v>
      </c>
      <c r="F343" s="38" t="s">
        <v>46</v>
      </c>
      <c r="G343" s="38" t="s">
        <v>47</v>
      </c>
      <c r="H343" s="38" t="s">
        <v>45</v>
      </c>
      <c r="I343" s="38" t="s">
        <v>46</v>
      </c>
      <c r="J343" s="38" t="s">
        <v>47</v>
      </c>
      <c r="K343" s="39" t="str">
        <f>MASTER!E29</f>
        <v>GPF 2004</v>
      </c>
      <c r="L343" s="66"/>
      <c r="O343" s="11"/>
      <c r="Q343" s="11"/>
      <c r="R343" s="11"/>
      <c r="S343" s="11"/>
      <c r="T343" s="11"/>
      <c r="U343" s="11"/>
      <c r="V343" s="11"/>
    </row>
    <row r="344" spans="1:22" ht="25.5" customHeight="1">
      <c r="A344" s="19">
        <v>45474</v>
      </c>
      <c r="B344" s="34">
        <f>MASTER!D29</f>
        <v>80200</v>
      </c>
      <c r="C344" s="34">
        <f>ROUND(B344*53%,0)</f>
        <v>42506</v>
      </c>
      <c r="D344" s="17">
        <f>SUM(B344:C344)</f>
        <v>122706</v>
      </c>
      <c r="E344" s="34">
        <f>B344</f>
        <v>80200</v>
      </c>
      <c r="F344" s="34">
        <f>ROUND(E344*50%,0)</f>
        <v>40100</v>
      </c>
      <c r="G344" s="17">
        <f>SUM(E344:F344)</f>
        <v>120300</v>
      </c>
      <c r="H344" s="34">
        <f t="shared" ref="H344:J347" si="56">B344-E344</f>
        <v>0</v>
      </c>
      <c r="I344" s="34">
        <f t="shared" si="56"/>
        <v>2406</v>
      </c>
      <c r="J344" s="17">
        <f t="shared" si="56"/>
        <v>2406</v>
      </c>
      <c r="K344" s="43">
        <f>J344</f>
        <v>2406</v>
      </c>
      <c r="L344" s="18">
        <f>J344-K344</f>
        <v>0</v>
      </c>
      <c r="O344" s="11"/>
      <c r="Q344" s="11"/>
      <c r="R344" s="11"/>
      <c r="S344" s="11"/>
      <c r="T344" s="11"/>
      <c r="U344" s="11"/>
      <c r="V344" s="11"/>
    </row>
    <row r="345" spans="1:22" ht="25.5" customHeight="1">
      <c r="A345" s="19">
        <v>45505</v>
      </c>
      <c r="B345" s="34">
        <f>B344</f>
        <v>80200</v>
      </c>
      <c r="C345" s="34">
        <f>ROUND(B345*53%,0)</f>
        <v>42506</v>
      </c>
      <c r="D345" s="17">
        <f>SUM(B345:C345)</f>
        <v>122706</v>
      </c>
      <c r="E345" s="34">
        <f>E344</f>
        <v>80200</v>
      </c>
      <c r="F345" s="34">
        <f>ROUND(E345*50%,0)</f>
        <v>40100</v>
      </c>
      <c r="G345" s="17">
        <f>SUM(E345:F345)</f>
        <v>120300</v>
      </c>
      <c r="H345" s="34">
        <f t="shared" si="56"/>
        <v>0</v>
      </c>
      <c r="I345" s="34">
        <f t="shared" si="56"/>
        <v>2406</v>
      </c>
      <c r="J345" s="17">
        <f t="shared" si="56"/>
        <v>2406</v>
      </c>
      <c r="K345" s="43">
        <f>J345</f>
        <v>2406</v>
      </c>
      <c r="L345" s="18">
        <f>J345-K345</f>
        <v>0</v>
      </c>
      <c r="O345" s="6"/>
      <c r="Q345" s="6"/>
      <c r="R345" s="6"/>
      <c r="S345" s="6"/>
      <c r="T345" s="6"/>
      <c r="U345" s="6"/>
      <c r="V345" s="6"/>
    </row>
    <row r="346" spans="1:22" ht="25.5" customHeight="1">
      <c r="A346" s="19">
        <v>45536</v>
      </c>
      <c r="B346" s="34">
        <f>B345</f>
        <v>80200</v>
      </c>
      <c r="C346" s="34">
        <f>ROUND(B346*53%,0)</f>
        <v>42506</v>
      </c>
      <c r="D346" s="17">
        <f>SUM(B346:C346)</f>
        <v>122706</v>
      </c>
      <c r="E346" s="34">
        <f>E345</f>
        <v>80200</v>
      </c>
      <c r="F346" s="34">
        <f>ROUND(E346*50%,0)</f>
        <v>40100</v>
      </c>
      <c r="G346" s="17">
        <f>SUM(E346:F346)</f>
        <v>120300</v>
      </c>
      <c r="H346" s="34">
        <f t="shared" si="56"/>
        <v>0</v>
      </c>
      <c r="I346" s="34">
        <f t="shared" si="56"/>
        <v>2406</v>
      </c>
      <c r="J346" s="17">
        <f t="shared" si="56"/>
        <v>2406</v>
      </c>
      <c r="K346" s="43">
        <f>J346</f>
        <v>2406</v>
      </c>
      <c r="L346" s="18">
        <f>J346-K346</f>
        <v>0</v>
      </c>
      <c r="O346" s="6"/>
      <c r="Q346" s="6"/>
      <c r="R346" s="6"/>
      <c r="S346" s="6"/>
      <c r="T346" s="6"/>
      <c r="U346" s="6"/>
      <c r="V346" s="6"/>
    </row>
    <row r="347" spans="1:22" ht="25.5" customHeight="1">
      <c r="A347" s="19">
        <v>45566</v>
      </c>
      <c r="B347" s="34">
        <f>B346</f>
        <v>80200</v>
      </c>
      <c r="C347" s="34">
        <f>ROUND(B347*53%,0)</f>
        <v>42506</v>
      </c>
      <c r="D347" s="17">
        <f>SUM(B347:C347)</f>
        <v>122706</v>
      </c>
      <c r="E347" s="34">
        <f>E346</f>
        <v>80200</v>
      </c>
      <c r="F347" s="34">
        <f>ROUND(E347*50%,0)</f>
        <v>40100</v>
      </c>
      <c r="G347" s="17">
        <f>SUM(E347:F347)</f>
        <v>120300</v>
      </c>
      <c r="H347" s="34">
        <f t="shared" si="56"/>
        <v>0</v>
      </c>
      <c r="I347" s="34">
        <f t="shared" si="56"/>
        <v>2406</v>
      </c>
      <c r="J347" s="17">
        <f t="shared" si="56"/>
        <v>2406</v>
      </c>
      <c r="K347" s="43">
        <f>J347</f>
        <v>2406</v>
      </c>
      <c r="L347" s="18">
        <f>J347-K347</f>
        <v>0</v>
      </c>
      <c r="O347" s="11"/>
      <c r="Q347" s="11"/>
      <c r="R347" s="11"/>
      <c r="S347" s="11"/>
      <c r="T347" s="11"/>
      <c r="U347" s="11"/>
      <c r="V347" s="11"/>
    </row>
    <row r="348" spans="1:22" ht="31.5" customHeight="1">
      <c r="A348" s="35" t="s">
        <v>47</v>
      </c>
      <c r="B348" s="36">
        <f t="shared" ref="B348:L348" si="57">SUM(B344:B347)</f>
        <v>320800</v>
      </c>
      <c r="C348" s="36">
        <f t="shared" si="57"/>
        <v>170024</v>
      </c>
      <c r="D348" s="36">
        <f t="shared" si="57"/>
        <v>490824</v>
      </c>
      <c r="E348" s="36">
        <f t="shared" si="57"/>
        <v>320800</v>
      </c>
      <c r="F348" s="36">
        <f t="shared" si="57"/>
        <v>160400</v>
      </c>
      <c r="G348" s="36">
        <f t="shared" si="57"/>
        <v>481200</v>
      </c>
      <c r="H348" s="36">
        <f t="shared" si="57"/>
        <v>0</v>
      </c>
      <c r="I348" s="36">
        <f t="shared" si="57"/>
        <v>9624</v>
      </c>
      <c r="J348" s="36">
        <f t="shared" si="57"/>
        <v>9624</v>
      </c>
      <c r="K348" s="36">
        <f t="shared" si="57"/>
        <v>9624</v>
      </c>
      <c r="L348" s="36">
        <f t="shared" si="57"/>
        <v>0</v>
      </c>
      <c r="O348" s="11"/>
      <c r="Q348" s="11"/>
      <c r="R348" s="11"/>
      <c r="S348" s="11"/>
      <c r="T348" s="11"/>
      <c r="U348" s="11"/>
      <c r="V348" s="11"/>
    </row>
    <row r="349" spans="1:22" ht="1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O349" s="11"/>
      <c r="Q349" s="11"/>
      <c r="R349" s="11"/>
      <c r="S349" s="11"/>
      <c r="T349" s="11"/>
      <c r="U349" s="11"/>
      <c r="V349" s="11"/>
    </row>
    <row r="350" spans="1:22" ht="1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O350" s="11"/>
      <c r="Q350" s="11"/>
      <c r="R350" s="11"/>
      <c r="S350" s="11"/>
      <c r="T350" s="11"/>
      <c r="U350" s="11"/>
      <c r="V350" s="11"/>
    </row>
    <row r="351" spans="1:22" ht="1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O351" s="6"/>
      <c r="Q351" s="6"/>
      <c r="R351" s="6"/>
      <c r="S351" s="6"/>
      <c r="T351" s="6"/>
      <c r="U351" s="6"/>
      <c r="V351" s="6"/>
    </row>
    <row r="352" spans="1:22" ht="1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O352" s="6"/>
      <c r="Q352" s="6"/>
      <c r="R352" s="6"/>
      <c r="S352" s="6"/>
      <c r="T352" s="6"/>
      <c r="U352" s="6"/>
      <c r="V352" s="6"/>
    </row>
    <row r="353" spans="1:22" ht="1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O353" s="11"/>
      <c r="Q353" s="11"/>
      <c r="R353" s="11"/>
      <c r="S353" s="11"/>
      <c r="T353" s="11"/>
      <c r="U353" s="11"/>
      <c r="V353" s="11"/>
    </row>
    <row r="354" spans="1:22" ht="1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O354" s="11"/>
      <c r="P354" s="11"/>
      <c r="Q354" s="11"/>
      <c r="R354" s="11"/>
      <c r="S354" s="11"/>
      <c r="T354" s="11"/>
      <c r="U354" s="11"/>
      <c r="V354" s="11"/>
    </row>
    <row r="355" spans="1:22" s="21" customFormat="1" ht="18" customHeight="1">
      <c r="A355" s="20" t="s">
        <v>38</v>
      </c>
      <c r="B355" s="53" t="str">
        <f>MASTER!B30</f>
        <v>EMPLOYEE 26</v>
      </c>
      <c r="C355" s="54"/>
      <c r="D355" s="54"/>
      <c r="E355" s="54"/>
      <c r="F355" s="55"/>
      <c r="G355" s="56" t="s">
        <v>39</v>
      </c>
      <c r="H355" s="57"/>
      <c r="I355" s="58" t="str">
        <f>MASTER!C30</f>
        <v>LECTURER</v>
      </c>
      <c r="J355" s="58"/>
      <c r="K355" s="58"/>
      <c r="L355" s="58"/>
      <c r="N355" s="22"/>
      <c r="O355" s="23"/>
      <c r="Q355" s="23"/>
      <c r="R355" s="23"/>
      <c r="S355" s="23"/>
      <c r="T355" s="23"/>
      <c r="U355" s="23"/>
      <c r="V355" s="23"/>
    </row>
    <row r="356" spans="1:22" ht="17.25" customHeight="1">
      <c r="A356" s="69" t="s">
        <v>40</v>
      </c>
      <c r="B356" s="77" t="s">
        <v>41</v>
      </c>
      <c r="C356" s="78"/>
      <c r="D356" s="79"/>
      <c r="E356" s="77" t="s">
        <v>42</v>
      </c>
      <c r="F356" s="78"/>
      <c r="G356" s="79"/>
      <c r="H356" s="77" t="s">
        <v>43</v>
      </c>
      <c r="I356" s="78"/>
      <c r="J356" s="79"/>
      <c r="K356" s="40" t="s">
        <v>53</v>
      </c>
      <c r="L356" s="67" t="s">
        <v>44</v>
      </c>
      <c r="O356" s="11"/>
      <c r="Q356" s="11"/>
      <c r="R356" s="11"/>
      <c r="S356" s="11"/>
      <c r="T356" s="11"/>
      <c r="U356" s="11"/>
      <c r="V356" s="11"/>
    </row>
    <row r="357" spans="1:22" ht="17.25" customHeight="1">
      <c r="A357" s="76"/>
      <c r="B357" s="41" t="s">
        <v>45</v>
      </c>
      <c r="C357" s="41" t="s">
        <v>46</v>
      </c>
      <c r="D357" s="41" t="s">
        <v>47</v>
      </c>
      <c r="E357" s="41" t="s">
        <v>45</v>
      </c>
      <c r="F357" s="41" t="s">
        <v>46</v>
      </c>
      <c r="G357" s="41" t="s">
        <v>47</v>
      </c>
      <c r="H357" s="41" t="s">
        <v>45</v>
      </c>
      <c r="I357" s="41" t="s">
        <v>46</v>
      </c>
      <c r="J357" s="41" t="s">
        <v>47</v>
      </c>
      <c r="K357" s="42" t="str">
        <f>MASTER!E30</f>
        <v>GPF 2004</v>
      </c>
      <c r="L357" s="68"/>
      <c r="O357" s="11"/>
      <c r="Q357" s="11"/>
      <c r="R357" s="11"/>
      <c r="S357" s="11"/>
      <c r="T357" s="11"/>
      <c r="U357" s="11"/>
      <c r="V357" s="11"/>
    </row>
    <row r="358" spans="1:22" ht="25.5" customHeight="1">
      <c r="A358" s="19">
        <v>45474</v>
      </c>
      <c r="B358" s="34">
        <f>MASTER!D30</f>
        <v>80200</v>
      </c>
      <c r="C358" s="34">
        <f>ROUND(B358*53%,0)</f>
        <v>42506</v>
      </c>
      <c r="D358" s="17">
        <f>SUM(B358:C358)</f>
        <v>122706</v>
      </c>
      <c r="E358" s="34">
        <f>B358</f>
        <v>80200</v>
      </c>
      <c r="F358" s="34">
        <f>ROUND(E358*50%,0)</f>
        <v>40100</v>
      </c>
      <c r="G358" s="17">
        <f>SUM(E358:F358)</f>
        <v>120300</v>
      </c>
      <c r="H358" s="34">
        <f t="shared" ref="H358:J361" si="58">B358-E358</f>
        <v>0</v>
      </c>
      <c r="I358" s="34">
        <f t="shared" si="58"/>
        <v>2406</v>
      </c>
      <c r="J358" s="17">
        <f t="shared" si="58"/>
        <v>2406</v>
      </c>
      <c r="K358" s="43">
        <f>J358</f>
        <v>2406</v>
      </c>
      <c r="L358" s="18">
        <f>J358-K358</f>
        <v>0</v>
      </c>
      <c r="O358" s="11"/>
      <c r="Q358" s="11"/>
      <c r="R358" s="11"/>
      <c r="S358" s="11"/>
      <c r="T358" s="11"/>
      <c r="U358" s="11"/>
      <c r="V358" s="11"/>
    </row>
    <row r="359" spans="1:22" ht="25.5" customHeight="1">
      <c r="A359" s="19">
        <v>45505</v>
      </c>
      <c r="B359" s="34">
        <f>B358</f>
        <v>80200</v>
      </c>
      <c r="C359" s="34">
        <f>ROUND(B359*53%,0)</f>
        <v>42506</v>
      </c>
      <c r="D359" s="17">
        <f>SUM(B359:C359)</f>
        <v>122706</v>
      </c>
      <c r="E359" s="34">
        <f>E358</f>
        <v>80200</v>
      </c>
      <c r="F359" s="34">
        <f>ROUND(E359*50%,0)</f>
        <v>40100</v>
      </c>
      <c r="G359" s="17">
        <f>SUM(E359:F359)</f>
        <v>120300</v>
      </c>
      <c r="H359" s="34">
        <f t="shared" si="58"/>
        <v>0</v>
      </c>
      <c r="I359" s="34">
        <f t="shared" si="58"/>
        <v>2406</v>
      </c>
      <c r="J359" s="17">
        <f t="shared" si="58"/>
        <v>2406</v>
      </c>
      <c r="K359" s="43">
        <f>J359</f>
        <v>2406</v>
      </c>
      <c r="L359" s="18">
        <f>J359-K359</f>
        <v>0</v>
      </c>
      <c r="O359" s="6"/>
      <c r="Q359" s="6"/>
      <c r="R359" s="6"/>
      <c r="S359" s="6"/>
      <c r="T359" s="6"/>
      <c r="U359" s="6"/>
      <c r="V359" s="6"/>
    </row>
    <row r="360" spans="1:22" ht="25.5" customHeight="1">
      <c r="A360" s="19">
        <v>45536</v>
      </c>
      <c r="B360" s="34">
        <f>B359</f>
        <v>80200</v>
      </c>
      <c r="C360" s="34">
        <f>ROUND(B360*53%,0)</f>
        <v>42506</v>
      </c>
      <c r="D360" s="17">
        <f>SUM(B360:C360)</f>
        <v>122706</v>
      </c>
      <c r="E360" s="34">
        <f>E359</f>
        <v>80200</v>
      </c>
      <c r="F360" s="34">
        <f>ROUND(E360*50%,0)</f>
        <v>40100</v>
      </c>
      <c r="G360" s="17">
        <f>SUM(E360:F360)</f>
        <v>120300</v>
      </c>
      <c r="H360" s="34">
        <f t="shared" si="58"/>
        <v>0</v>
      </c>
      <c r="I360" s="34">
        <f t="shared" si="58"/>
        <v>2406</v>
      </c>
      <c r="J360" s="17">
        <f t="shared" si="58"/>
        <v>2406</v>
      </c>
      <c r="K360" s="43">
        <f>J360</f>
        <v>2406</v>
      </c>
      <c r="L360" s="18">
        <f>J360-K360</f>
        <v>0</v>
      </c>
      <c r="O360" s="6"/>
      <c r="Q360" s="6"/>
      <c r="R360" s="6"/>
      <c r="S360" s="6"/>
      <c r="T360" s="6"/>
      <c r="U360" s="6"/>
      <c r="V360" s="6"/>
    </row>
    <row r="361" spans="1:22" ht="25.5" customHeight="1">
      <c r="A361" s="19">
        <v>45566</v>
      </c>
      <c r="B361" s="34">
        <f>B360</f>
        <v>80200</v>
      </c>
      <c r="C361" s="34">
        <f>ROUND(B361*53%,0)</f>
        <v>42506</v>
      </c>
      <c r="D361" s="17">
        <f>SUM(B361:C361)</f>
        <v>122706</v>
      </c>
      <c r="E361" s="34">
        <f>E360</f>
        <v>80200</v>
      </c>
      <c r="F361" s="34">
        <f>ROUND(E361*50%,0)</f>
        <v>40100</v>
      </c>
      <c r="G361" s="17">
        <f>SUM(E361:F361)</f>
        <v>120300</v>
      </c>
      <c r="H361" s="34">
        <f t="shared" si="58"/>
        <v>0</v>
      </c>
      <c r="I361" s="34">
        <f t="shared" si="58"/>
        <v>2406</v>
      </c>
      <c r="J361" s="17">
        <f t="shared" si="58"/>
        <v>2406</v>
      </c>
      <c r="K361" s="43">
        <f>J361</f>
        <v>2406</v>
      </c>
      <c r="L361" s="18">
        <f>J361-K361</f>
        <v>0</v>
      </c>
      <c r="O361" s="11"/>
      <c r="Q361" s="11"/>
      <c r="R361" s="11"/>
      <c r="S361" s="11"/>
      <c r="T361" s="11"/>
      <c r="U361" s="11"/>
      <c r="V361" s="11"/>
    </row>
    <row r="362" spans="1:22" ht="31.5" customHeight="1">
      <c r="A362" s="35" t="s">
        <v>47</v>
      </c>
      <c r="B362" s="36">
        <f t="shared" ref="B362:L362" si="59">SUM(B358:B361)</f>
        <v>320800</v>
      </c>
      <c r="C362" s="36">
        <f t="shared" si="59"/>
        <v>170024</v>
      </c>
      <c r="D362" s="36">
        <f t="shared" si="59"/>
        <v>490824</v>
      </c>
      <c r="E362" s="36">
        <f t="shared" si="59"/>
        <v>320800</v>
      </c>
      <c r="F362" s="36">
        <f t="shared" si="59"/>
        <v>160400</v>
      </c>
      <c r="G362" s="36">
        <f t="shared" si="59"/>
        <v>481200</v>
      </c>
      <c r="H362" s="36">
        <f t="shared" si="59"/>
        <v>0</v>
      </c>
      <c r="I362" s="36">
        <f t="shared" si="59"/>
        <v>9624</v>
      </c>
      <c r="J362" s="36">
        <f t="shared" si="59"/>
        <v>9624</v>
      </c>
      <c r="K362" s="36">
        <f t="shared" si="59"/>
        <v>9624</v>
      </c>
      <c r="L362" s="36">
        <f t="shared" si="59"/>
        <v>0</v>
      </c>
      <c r="O362" s="11"/>
      <c r="Q362" s="11"/>
      <c r="R362" s="11"/>
      <c r="S362" s="11"/>
      <c r="T362" s="11"/>
      <c r="U362" s="11"/>
      <c r="V362" s="11"/>
    </row>
    <row r="363" spans="1:22" ht="1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O363" s="11"/>
      <c r="Q363" s="11"/>
      <c r="R363" s="11"/>
      <c r="S363" s="11"/>
      <c r="T363" s="11"/>
      <c r="U363" s="11"/>
      <c r="V363" s="11"/>
    </row>
    <row r="364" spans="1:22" ht="1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O364" s="11"/>
      <c r="Q364" s="11"/>
      <c r="R364" s="11"/>
      <c r="S364" s="11"/>
      <c r="T364" s="11"/>
      <c r="U364" s="11"/>
      <c r="V364" s="11"/>
    </row>
    <row r="365" spans="1:22" ht="1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O365" s="6"/>
      <c r="Q365" s="6"/>
      <c r="R365" s="6"/>
      <c r="S365" s="6"/>
      <c r="T365" s="6"/>
      <c r="U365" s="6"/>
      <c r="V365" s="6"/>
    </row>
    <row r="366" spans="1:22" ht="1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O366" s="6"/>
      <c r="Q366" s="6"/>
      <c r="R366" s="6"/>
      <c r="S366" s="6"/>
      <c r="T366" s="6"/>
      <c r="U366" s="6"/>
      <c r="V366" s="6"/>
    </row>
    <row r="367" spans="1:22" ht="1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O367" s="11"/>
      <c r="Q367" s="11"/>
      <c r="R367" s="11"/>
      <c r="S367" s="11"/>
      <c r="T367" s="11"/>
      <c r="U367" s="11"/>
      <c r="V367" s="11"/>
    </row>
    <row r="368" spans="1:22" ht="1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O368" s="11"/>
      <c r="P368" s="11"/>
      <c r="Q368" s="11"/>
      <c r="R368" s="11"/>
      <c r="S368" s="11"/>
      <c r="T368" s="11"/>
      <c r="U368" s="11"/>
      <c r="V368" s="11"/>
    </row>
    <row r="369" spans="1:22" s="21" customFormat="1" ht="18" customHeight="1">
      <c r="A369" s="20" t="s">
        <v>38</v>
      </c>
      <c r="B369" s="53" t="str">
        <f>MASTER!B31</f>
        <v>EMPLOYEE 27</v>
      </c>
      <c r="C369" s="54"/>
      <c r="D369" s="54"/>
      <c r="E369" s="54"/>
      <c r="F369" s="55"/>
      <c r="G369" s="56" t="s">
        <v>39</v>
      </c>
      <c r="H369" s="57"/>
      <c r="I369" s="58" t="str">
        <f>MASTER!C31</f>
        <v>LECTURER</v>
      </c>
      <c r="J369" s="58"/>
      <c r="K369" s="58"/>
      <c r="L369" s="58"/>
      <c r="N369" s="22"/>
      <c r="O369" s="23"/>
      <c r="Q369" s="23"/>
      <c r="R369" s="23"/>
      <c r="S369" s="23"/>
      <c r="T369" s="23"/>
      <c r="U369" s="23"/>
      <c r="V369" s="23"/>
    </row>
    <row r="370" spans="1:22" ht="17.25" customHeight="1">
      <c r="A370" s="69" t="s">
        <v>40</v>
      </c>
      <c r="B370" s="71" t="s">
        <v>41</v>
      </c>
      <c r="C370" s="72"/>
      <c r="D370" s="73"/>
      <c r="E370" s="71" t="s">
        <v>42</v>
      </c>
      <c r="F370" s="72"/>
      <c r="G370" s="73"/>
      <c r="H370" s="71" t="s">
        <v>43</v>
      </c>
      <c r="I370" s="72"/>
      <c r="J370" s="73"/>
      <c r="K370" s="40" t="s">
        <v>53</v>
      </c>
      <c r="L370" s="74" t="s">
        <v>44</v>
      </c>
      <c r="O370" s="11"/>
      <c r="Q370" s="11"/>
      <c r="R370" s="11"/>
      <c r="S370" s="11"/>
      <c r="T370" s="11"/>
      <c r="U370" s="11"/>
      <c r="V370" s="11"/>
    </row>
    <row r="371" spans="1:22" ht="17.25" customHeight="1">
      <c r="A371" s="70"/>
      <c r="B371" s="41" t="s">
        <v>45</v>
      </c>
      <c r="C371" s="41" t="s">
        <v>46</v>
      </c>
      <c r="D371" s="41" t="s">
        <v>47</v>
      </c>
      <c r="E371" s="41" t="s">
        <v>45</v>
      </c>
      <c r="F371" s="41" t="s">
        <v>46</v>
      </c>
      <c r="G371" s="41" t="s">
        <v>47</v>
      </c>
      <c r="H371" s="41" t="s">
        <v>45</v>
      </c>
      <c r="I371" s="41" t="s">
        <v>46</v>
      </c>
      <c r="J371" s="41" t="s">
        <v>47</v>
      </c>
      <c r="K371" s="42" t="str">
        <f>MASTER!E31</f>
        <v>GPF 2004</v>
      </c>
      <c r="L371" s="75"/>
      <c r="O371" s="11"/>
      <c r="Q371" s="11"/>
      <c r="R371" s="11"/>
      <c r="S371" s="11"/>
      <c r="T371" s="11"/>
      <c r="U371" s="11"/>
      <c r="V371" s="11"/>
    </row>
    <row r="372" spans="1:22" ht="25.5" customHeight="1">
      <c r="A372" s="19">
        <v>45474</v>
      </c>
      <c r="B372" s="34">
        <f>MASTER!D31</f>
        <v>80200</v>
      </c>
      <c r="C372" s="34">
        <f>ROUND(B372*53%,0)</f>
        <v>42506</v>
      </c>
      <c r="D372" s="17">
        <f>SUM(B372:C372)</f>
        <v>122706</v>
      </c>
      <c r="E372" s="34">
        <f>B372</f>
        <v>80200</v>
      </c>
      <c r="F372" s="34">
        <f>ROUND(E372*50%,0)</f>
        <v>40100</v>
      </c>
      <c r="G372" s="17">
        <f>SUM(E372:F372)</f>
        <v>120300</v>
      </c>
      <c r="H372" s="34">
        <f t="shared" ref="H372:J375" si="60">B372-E372</f>
        <v>0</v>
      </c>
      <c r="I372" s="34">
        <f t="shared" si="60"/>
        <v>2406</v>
      </c>
      <c r="J372" s="17">
        <f t="shared" si="60"/>
        <v>2406</v>
      </c>
      <c r="K372" s="43">
        <f>J372</f>
        <v>2406</v>
      </c>
      <c r="L372" s="18">
        <f>J372-K372</f>
        <v>0</v>
      </c>
      <c r="O372" s="11"/>
      <c r="Q372" s="11"/>
      <c r="R372" s="11"/>
      <c r="S372" s="11"/>
      <c r="T372" s="11"/>
      <c r="U372" s="11"/>
      <c r="V372" s="11"/>
    </row>
    <row r="373" spans="1:22" ht="25.5" customHeight="1">
      <c r="A373" s="19">
        <v>45505</v>
      </c>
      <c r="B373" s="34">
        <f>B372</f>
        <v>80200</v>
      </c>
      <c r="C373" s="34">
        <f>ROUND(B373*53%,0)</f>
        <v>42506</v>
      </c>
      <c r="D373" s="17">
        <f>SUM(B373:C373)</f>
        <v>122706</v>
      </c>
      <c r="E373" s="34">
        <f>E372</f>
        <v>80200</v>
      </c>
      <c r="F373" s="34">
        <f>ROUND(E373*50%,0)</f>
        <v>40100</v>
      </c>
      <c r="G373" s="17">
        <f>SUM(E373:F373)</f>
        <v>120300</v>
      </c>
      <c r="H373" s="34">
        <f t="shared" si="60"/>
        <v>0</v>
      </c>
      <c r="I373" s="34">
        <f t="shared" si="60"/>
        <v>2406</v>
      </c>
      <c r="J373" s="17">
        <f t="shared" si="60"/>
        <v>2406</v>
      </c>
      <c r="K373" s="43">
        <f>J373</f>
        <v>2406</v>
      </c>
      <c r="L373" s="18">
        <f>J373-K373</f>
        <v>0</v>
      </c>
      <c r="O373" s="6"/>
      <c r="Q373" s="6"/>
      <c r="R373" s="6"/>
      <c r="S373" s="6"/>
      <c r="T373" s="6"/>
      <c r="U373" s="6"/>
      <c r="V373" s="6"/>
    </row>
    <row r="374" spans="1:22" ht="25.5" customHeight="1">
      <c r="A374" s="19">
        <v>45536</v>
      </c>
      <c r="B374" s="34">
        <f>B373</f>
        <v>80200</v>
      </c>
      <c r="C374" s="34">
        <f>ROUND(B374*53%,0)</f>
        <v>42506</v>
      </c>
      <c r="D374" s="17">
        <f>SUM(B374:C374)</f>
        <v>122706</v>
      </c>
      <c r="E374" s="34">
        <f>E373</f>
        <v>80200</v>
      </c>
      <c r="F374" s="34">
        <f>ROUND(E374*50%,0)</f>
        <v>40100</v>
      </c>
      <c r="G374" s="17">
        <f>SUM(E374:F374)</f>
        <v>120300</v>
      </c>
      <c r="H374" s="34">
        <f t="shared" si="60"/>
        <v>0</v>
      </c>
      <c r="I374" s="34">
        <f t="shared" si="60"/>
        <v>2406</v>
      </c>
      <c r="J374" s="17">
        <f t="shared" si="60"/>
        <v>2406</v>
      </c>
      <c r="K374" s="43">
        <f>J374</f>
        <v>2406</v>
      </c>
      <c r="L374" s="18">
        <f>J374-K374</f>
        <v>0</v>
      </c>
      <c r="O374" s="6"/>
      <c r="Q374" s="6"/>
      <c r="R374" s="6"/>
      <c r="S374" s="6"/>
      <c r="T374" s="6"/>
      <c r="U374" s="6"/>
      <c r="V374" s="6"/>
    </row>
    <row r="375" spans="1:22" ht="25.5" customHeight="1">
      <c r="A375" s="19">
        <v>45566</v>
      </c>
      <c r="B375" s="34">
        <f>B374</f>
        <v>80200</v>
      </c>
      <c r="C375" s="34">
        <f>ROUND(B375*53%,0)</f>
        <v>42506</v>
      </c>
      <c r="D375" s="17">
        <f>SUM(B375:C375)</f>
        <v>122706</v>
      </c>
      <c r="E375" s="34">
        <f>E374</f>
        <v>80200</v>
      </c>
      <c r="F375" s="34">
        <f>ROUND(E375*50%,0)</f>
        <v>40100</v>
      </c>
      <c r="G375" s="17">
        <f>SUM(E375:F375)</f>
        <v>120300</v>
      </c>
      <c r="H375" s="34">
        <f t="shared" si="60"/>
        <v>0</v>
      </c>
      <c r="I375" s="34">
        <f t="shared" si="60"/>
        <v>2406</v>
      </c>
      <c r="J375" s="17">
        <f t="shared" si="60"/>
        <v>2406</v>
      </c>
      <c r="K375" s="43">
        <f>J375</f>
        <v>2406</v>
      </c>
      <c r="L375" s="18">
        <f>J375-K375</f>
        <v>0</v>
      </c>
      <c r="O375" s="11"/>
      <c r="Q375" s="11"/>
      <c r="R375" s="11"/>
      <c r="S375" s="11"/>
      <c r="T375" s="11"/>
      <c r="U375" s="11"/>
      <c r="V375" s="11"/>
    </row>
    <row r="376" spans="1:22" ht="31.5" customHeight="1">
      <c r="A376" s="35" t="s">
        <v>47</v>
      </c>
      <c r="B376" s="36">
        <f t="shared" ref="B376:L376" si="61">SUM(B372:B375)</f>
        <v>320800</v>
      </c>
      <c r="C376" s="36">
        <f t="shared" si="61"/>
        <v>170024</v>
      </c>
      <c r="D376" s="36">
        <f t="shared" si="61"/>
        <v>490824</v>
      </c>
      <c r="E376" s="36">
        <f t="shared" si="61"/>
        <v>320800</v>
      </c>
      <c r="F376" s="36">
        <f t="shared" si="61"/>
        <v>160400</v>
      </c>
      <c r="G376" s="36">
        <f t="shared" si="61"/>
        <v>481200</v>
      </c>
      <c r="H376" s="36">
        <f t="shared" si="61"/>
        <v>0</v>
      </c>
      <c r="I376" s="36">
        <f t="shared" si="61"/>
        <v>9624</v>
      </c>
      <c r="J376" s="36">
        <f t="shared" si="61"/>
        <v>9624</v>
      </c>
      <c r="K376" s="36">
        <f t="shared" si="61"/>
        <v>9624</v>
      </c>
      <c r="L376" s="36">
        <f t="shared" si="61"/>
        <v>0</v>
      </c>
      <c r="O376" s="11"/>
      <c r="Q376" s="11"/>
      <c r="R376" s="11"/>
      <c r="S376" s="11"/>
      <c r="T376" s="11"/>
      <c r="U376" s="11"/>
      <c r="V376" s="11"/>
    </row>
    <row r="377" spans="1:22" ht="1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O377" s="11"/>
      <c r="Q377" s="11"/>
      <c r="R377" s="11"/>
      <c r="S377" s="11"/>
      <c r="T377" s="11"/>
      <c r="U377" s="11"/>
      <c r="V377" s="11"/>
    </row>
    <row r="378" spans="1:22" ht="1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O378" s="11"/>
      <c r="Q378" s="11"/>
      <c r="R378" s="11"/>
      <c r="S378" s="11"/>
      <c r="T378" s="11"/>
      <c r="U378" s="11"/>
      <c r="V378" s="11"/>
    </row>
    <row r="379" spans="1:22" ht="1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O379" s="6"/>
      <c r="Q379" s="6"/>
      <c r="R379" s="6"/>
      <c r="S379" s="6"/>
      <c r="T379" s="6"/>
      <c r="U379" s="6"/>
      <c r="V379" s="6"/>
    </row>
    <row r="380" spans="1:22" ht="1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O380" s="6"/>
      <c r="Q380" s="6"/>
      <c r="R380" s="6"/>
      <c r="S380" s="6"/>
      <c r="T380" s="6"/>
      <c r="U380" s="6"/>
      <c r="V380" s="6"/>
    </row>
    <row r="381" spans="1:22" ht="1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O381" s="11"/>
      <c r="Q381" s="11"/>
      <c r="R381" s="11"/>
      <c r="S381" s="11"/>
      <c r="T381" s="11"/>
      <c r="U381" s="11"/>
      <c r="V381" s="11"/>
    </row>
    <row r="382" spans="1:22" ht="1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O382" s="11"/>
      <c r="P382" s="11"/>
      <c r="Q382" s="11"/>
      <c r="R382" s="11"/>
      <c r="S382" s="11"/>
      <c r="T382" s="11"/>
      <c r="U382" s="11"/>
      <c r="V382" s="11"/>
    </row>
    <row r="383" spans="1:22" s="21" customFormat="1" ht="18" customHeight="1">
      <c r="A383" s="20" t="s">
        <v>38</v>
      </c>
      <c r="B383" s="53" t="str">
        <f>MASTER!B32</f>
        <v>EMPLOYEE 28</v>
      </c>
      <c r="C383" s="54"/>
      <c r="D383" s="54"/>
      <c r="E383" s="54"/>
      <c r="F383" s="55"/>
      <c r="G383" s="56" t="s">
        <v>39</v>
      </c>
      <c r="H383" s="57"/>
      <c r="I383" s="58" t="str">
        <f>MASTER!C32</f>
        <v>LECTURER</v>
      </c>
      <c r="J383" s="58"/>
      <c r="K383" s="58"/>
      <c r="L383" s="58"/>
      <c r="N383" s="22"/>
      <c r="O383" s="23"/>
      <c r="Q383" s="23"/>
      <c r="R383" s="23"/>
      <c r="S383" s="23"/>
      <c r="T383" s="23"/>
      <c r="U383" s="23"/>
      <c r="V383" s="23"/>
    </row>
    <row r="384" spans="1:22" ht="17.25" customHeight="1">
      <c r="A384" s="69" t="s">
        <v>40</v>
      </c>
      <c r="B384" s="71" t="s">
        <v>41</v>
      </c>
      <c r="C384" s="72"/>
      <c r="D384" s="73"/>
      <c r="E384" s="71" t="s">
        <v>42</v>
      </c>
      <c r="F384" s="72"/>
      <c r="G384" s="73"/>
      <c r="H384" s="71" t="s">
        <v>43</v>
      </c>
      <c r="I384" s="72"/>
      <c r="J384" s="73"/>
      <c r="K384" s="40" t="s">
        <v>53</v>
      </c>
      <c r="L384" s="74" t="s">
        <v>44</v>
      </c>
      <c r="O384" s="11"/>
      <c r="Q384" s="11"/>
      <c r="R384" s="11"/>
      <c r="S384" s="11"/>
      <c r="T384" s="11"/>
      <c r="U384" s="11"/>
      <c r="V384" s="11"/>
    </row>
    <row r="385" spans="1:22" ht="17.25" customHeight="1">
      <c r="A385" s="70"/>
      <c r="B385" s="41" t="s">
        <v>45</v>
      </c>
      <c r="C385" s="41" t="s">
        <v>46</v>
      </c>
      <c r="D385" s="41" t="s">
        <v>47</v>
      </c>
      <c r="E385" s="41" t="s">
        <v>45</v>
      </c>
      <c r="F385" s="41" t="s">
        <v>46</v>
      </c>
      <c r="G385" s="41" t="s">
        <v>47</v>
      </c>
      <c r="H385" s="41" t="s">
        <v>45</v>
      </c>
      <c r="I385" s="41" t="s">
        <v>46</v>
      </c>
      <c r="J385" s="41" t="s">
        <v>47</v>
      </c>
      <c r="K385" s="42" t="str">
        <f>MASTER!E32</f>
        <v>GPF 2004</v>
      </c>
      <c r="L385" s="75"/>
      <c r="O385" s="11"/>
      <c r="Q385" s="11"/>
      <c r="R385" s="11"/>
      <c r="S385" s="11"/>
      <c r="T385" s="11"/>
      <c r="U385" s="11"/>
      <c r="V385" s="11"/>
    </row>
    <row r="386" spans="1:22" ht="25.5" customHeight="1">
      <c r="A386" s="19">
        <v>45474</v>
      </c>
      <c r="B386" s="34">
        <f>MASTER!D32</f>
        <v>80200</v>
      </c>
      <c r="C386" s="34">
        <f>ROUND(B386*53%,0)</f>
        <v>42506</v>
      </c>
      <c r="D386" s="17">
        <f>SUM(B386:C386)</f>
        <v>122706</v>
      </c>
      <c r="E386" s="34">
        <f>B386</f>
        <v>80200</v>
      </c>
      <c r="F386" s="34">
        <f>ROUND(E386*50%,0)</f>
        <v>40100</v>
      </c>
      <c r="G386" s="17">
        <f>SUM(E386:F386)</f>
        <v>120300</v>
      </c>
      <c r="H386" s="34">
        <f t="shared" ref="H386:J389" si="62">B386-E386</f>
        <v>0</v>
      </c>
      <c r="I386" s="34">
        <f t="shared" si="62"/>
        <v>2406</v>
      </c>
      <c r="J386" s="17">
        <f t="shared" si="62"/>
        <v>2406</v>
      </c>
      <c r="K386" s="43">
        <f>J386</f>
        <v>2406</v>
      </c>
      <c r="L386" s="18">
        <f>J386-K386</f>
        <v>0</v>
      </c>
      <c r="O386" s="11"/>
      <c r="Q386" s="11"/>
      <c r="R386" s="11"/>
      <c r="S386" s="11"/>
      <c r="T386" s="11"/>
      <c r="U386" s="11"/>
      <c r="V386" s="11"/>
    </row>
    <row r="387" spans="1:22" ht="25.5" customHeight="1">
      <c r="A387" s="19">
        <v>45505</v>
      </c>
      <c r="B387" s="34">
        <f>B386</f>
        <v>80200</v>
      </c>
      <c r="C387" s="34">
        <f>ROUND(B387*53%,0)</f>
        <v>42506</v>
      </c>
      <c r="D387" s="17">
        <f>SUM(B387:C387)</f>
        <v>122706</v>
      </c>
      <c r="E387" s="34">
        <f>E386</f>
        <v>80200</v>
      </c>
      <c r="F387" s="34">
        <f>ROUND(E387*50%,0)</f>
        <v>40100</v>
      </c>
      <c r="G387" s="17">
        <f>SUM(E387:F387)</f>
        <v>120300</v>
      </c>
      <c r="H387" s="34">
        <f t="shared" si="62"/>
        <v>0</v>
      </c>
      <c r="I387" s="34">
        <f t="shared" si="62"/>
        <v>2406</v>
      </c>
      <c r="J387" s="17">
        <f t="shared" si="62"/>
        <v>2406</v>
      </c>
      <c r="K387" s="43">
        <f>J387</f>
        <v>2406</v>
      </c>
      <c r="L387" s="18">
        <f>J387-K387</f>
        <v>0</v>
      </c>
      <c r="O387" s="6"/>
      <c r="Q387" s="6"/>
      <c r="R387" s="6"/>
      <c r="S387" s="6"/>
      <c r="T387" s="6"/>
      <c r="U387" s="6"/>
      <c r="V387" s="6"/>
    </row>
    <row r="388" spans="1:22" ht="25.5" customHeight="1">
      <c r="A388" s="19">
        <v>45536</v>
      </c>
      <c r="B388" s="34">
        <f>B387</f>
        <v>80200</v>
      </c>
      <c r="C388" s="34">
        <f>ROUND(B388*53%,0)</f>
        <v>42506</v>
      </c>
      <c r="D388" s="17">
        <f>SUM(B388:C388)</f>
        <v>122706</v>
      </c>
      <c r="E388" s="34">
        <f>E387</f>
        <v>80200</v>
      </c>
      <c r="F388" s="34">
        <f>ROUND(E388*50%,0)</f>
        <v>40100</v>
      </c>
      <c r="G388" s="17">
        <f>SUM(E388:F388)</f>
        <v>120300</v>
      </c>
      <c r="H388" s="34">
        <f t="shared" si="62"/>
        <v>0</v>
      </c>
      <c r="I388" s="34">
        <f t="shared" si="62"/>
        <v>2406</v>
      </c>
      <c r="J388" s="17">
        <f t="shared" si="62"/>
        <v>2406</v>
      </c>
      <c r="K388" s="43">
        <f>J388</f>
        <v>2406</v>
      </c>
      <c r="L388" s="18">
        <f>J388-K388</f>
        <v>0</v>
      </c>
      <c r="O388" s="6"/>
      <c r="Q388" s="6"/>
      <c r="R388" s="6"/>
      <c r="S388" s="6"/>
      <c r="T388" s="6"/>
      <c r="U388" s="6"/>
      <c r="V388" s="6"/>
    </row>
    <row r="389" spans="1:22" ht="25.5" customHeight="1">
      <c r="A389" s="19">
        <v>45566</v>
      </c>
      <c r="B389" s="34">
        <f>B388</f>
        <v>80200</v>
      </c>
      <c r="C389" s="34">
        <f>ROUND(B389*53%,0)</f>
        <v>42506</v>
      </c>
      <c r="D389" s="17">
        <f>SUM(B389:C389)</f>
        <v>122706</v>
      </c>
      <c r="E389" s="34">
        <f>E388</f>
        <v>80200</v>
      </c>
      <c r="F389" s="34">
        <f>ROUND(E389*50%,0)</f>
        <v>40100</v>
      </c>
      <c r="G389" s="17">
        <f>SUM(E389:F389)</f>
        <v>120300</v>
      </c>
      <c r="H389" s="34">
        <f t="shared" si="62"/>
        <v>0</v>
      </c>
      <c r="I389" s="34">
        <f t="shared" si="62"/>
        <v>2406</v>
      </c>
      <c r="J389" s="17">
        <f t="shared" si="62"/>
        <v>2406</v>
      </c>
      <c r="K389" s="43">
        <f>J389</f>
        <v>2406</v>
      </c>
      <c r="L389" s="18">
        <f>J389-K389</f>
        <v>0</v>
      </c>
      <c r="O389" s="11"/>
      <c r="Q389" s="11"/>
      <c r="R389" s="11"/>
      <c r="S389" s="11"/>
      <c r="T389" s="11"/>
      <c r="U389" s="11"/>
      <c r="V389" s="11"/>
    </row>
    <row r="390" spans="1:22" ht="31.5" customHeight="1">
      <c r="A390" s="35" t="s">
        <v>47</v>
      </c>
      <c r="B390" s="36">
        <f t="shared" ref="B390:L390" si="63">SUM(B386:B389)</f>
        <v>320800</v>
      </c>
      <c r="C390" s="36">
        <f t="shared" si="63"/>
        <v>170024</v>
      </c>
      <c r="D390" s="36">
        <f t="shared" si="63"/>
        <v>490824</v>
      </c>
      <c r="E390" s="36">
        <f t="shared" si="63"/>
        <v>320800</v>
      </c>
      <c r="F390" s="36">
        <f t="shared" si="63"/>
        <v>160400</v>
      </c>
      <c r="G390" s="36">
        <f t="shared" si="63"/>
        <v>481200</v>
      </c>
      <c r="H390" s="36">
        <f t="shared" si="63"/>
        <v>0</v>
      </c>
      <c r="I390" s="36">
        <f t="shared" si="63"/>
        <v>9624</v>
      </c>
      <c r="J390" s="36">
        <f t="shared" si="63"/>
        <v>9624</v>
      </c>
      <c r="K390" s="36">
        <f t="shared" si="63"/>
        <v>9624</v>
      </c>
      <c r="L390" s="36">
        <f t="shared" si="63"/>
        <v>0</v>
      </c>
      <c r="O390" s="11"/>
      <c r="Q390" s="11"/>
      <c r="R390" s="11"/>
      <c r="S390" s="11"/>
      <c r="T390" s="11"/>
      <c r="U390" s="11"/>
      <c r="V390" s="11"/>
    </row>
    <row r="391" spans="1:22" ht="1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O391" s="11"/>
      <c r="Q391" s="11"/>
      <c r="R391" s="11"/>
      <c r="S391" s="11"/>
      <c r="T391" s="11"/>
      <c r="U391" s="11"/>
      <c r="V391" s="11"/>
    </row>
    <row r="392" spans="1:22" ht="1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O392" s="11"/>
      <c r="Q392" s="11"/>
      <c r="R392" s="11"/>
      <c r="S392" s="11"/>
      <c r="T392" s="11"/>
      <c r="U392" s="11"/>
      <c r="V392" s="11"/>
    </row>
    <row r="393" spans="1:22" ht="1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O393" s="6"/>
      <c r="Q393" s="6"/>
      <c r="R393" s="6"/>
      <c r="S393" s="6"/>
      <c r="T393" s="6"/>
      <c r="U393" s="6"/>
      <c r="V393" s="6"/>
    </row>
    <row r="394" spans="1:22" ht="1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O394" s="6"/>
      <c r="Q394" s="6"/>
      <c r="R394" s="6"/>
      <c r="S394" s="6"/>
      <c r="T394" s="6"/>
      <c r="U394" s="6"/>
      <c r="V394" s="6"/>
    </row>
    <row r="395" spans="1:22" ht="1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O395" s="11"/>
      <c r="Q395" s="11"/>
      <c r="R395" s="11"/>
      <c r="S395" s="11"/>
      <c r="T395" s="11"/>
      <c r="U395" s="11"/>
      <c r="V395" s="11"/>
    </row>
    <row r="396" spans="1:22" ht="1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O396" s="11"/>
      <c r="P396" s="11"/>
      <c r="Q396" s="11"/>
      <c r="R396" s="11"/>
      <c r="S396" s="11"/>
      <c r="T396" s="11"/>
      <c r="U396" s="11"/>
      <c r="V396" s="11"/>
    </row>
    <row r="397" spans="1:22" s="21" customFormat="1" ht="18" customHeight="1">
      <c r="A397" s="20" t="s">
        <v>38</v>
      </c>
      <c r="B397" s="53" t="str">
        <f>MASTER!B33</f>
        <v>EMPLOYEE 29</v>
      </c>
      <c r="C397" s="54"/>
      <c r="D397" s="54"/>
      <c r="E397" s="54"/>
      <c r="F397" s="55"/>
      <c r="G397" s="56" t="s">
        <v>39</v>
      </c>
      <c r="H397" s="57"/>
      <c r="I397" s="58" t="str">
        <f>MASTER!C33</f>
        <v>LECTURER</v>
      </c>
      <c r="J397" s="58"/>
      <c r="K397" s="58"/>
      <c r="L397" s="58"/>
      <c r="N397" s="22"/>
      <c r="O397" s="23"/>
      <c r="Q397" s="23"/>
      <c r="R397" s="23"/>
      <c r="S397" s="23"/>
      <c r="T397" s="23"/>
      <c r="U397" s="23"/>
      <c r="V397" s="23"/>
    </row>
    <row r="398" spans="1:22" ht="17.25" customHeight="1">
      <c r="A398" s="60" t="s">
        <v>40</v>
      </c>
      <c r="B398" s="62" t="s">
        <v>41</v>
      </c>
      <c r="C398" s="63"/>
      <c r="D398" s="64"/>
      <c r="E398" s="62" t="s">
        <v>42</v>
      </c>
      <c r="F398" s="63"/>
      <c r="G398" s="64"/>
      <c r="H398" s="62" t="s">
        <v>43</v>
      </c>
      <c r="I398" s="63"/>
      <c r="J398" s="64"/>
      <c r="K398" s="37" t="s">
        <v>53</v>
      </c>
      <c r="L398" s="65" t="s">
        <v>44</v>
      </c>
      <c r="O398" s="11"/>
      <c r="Q398" s="11"/>
      <c r="R398" s="11"/>
      <c r="S398" s="11"/>
      <c r="T398" s="11"/>
      <c r="U398" s="11"/>
      <c r="V398" s="11"/>
    </row>
    <row r="399" spans="1:22" ht="17.25" customHeight="1">
      <c r="A399" s="61"/>
      <c r="B399" s="38" t="s">
        <v>45</v>
      </c>
      <c r="C399" s="38" t="s">
        <v>46</v>
      </c>
      <c r="D399" s="38" t="s">
        <v>47</v>
      </c>
      <c r="E399" s="38" t="s">
        <v>45</v>
      </c>
      <c r="F399" s="38" t="s">
        <v>46</v>
      </c>
      <c r="G399" s="38" t="s">
        <v>47</v>
      </c>
      <c r="H399" s="38" t="s">
        <v>45</v>
      </c>
      <c r="I399" s="38" t="s">
        <v>46</v>
      </c>
      <c r="J399" s="38" t="s">
        <v>47</v>
      </c>
      <c r="K399" s="39" t="str">
        <f>MASTER!E33</f>
        <v>GPF 2004</v>
      </c>
      <c r="L399" s="66"/>
      <c r="O399" s="11"/>
      <c r="Q399" s="11"/>
      <c r="R399" s="11"/>
      <c r="S399" s="11"/>
      <c r="T399" s="11"/>
      <c r="U399" s="11"/>
      <c r="V399" s="11"/>
    </row>
    <row r="400" spans="1:22" ht="25.5" customHeight="1">
      <c r="A400" s="19">
        <v>45474</v>
      </c>
      <c r="B400" s="34">
        <f>MASTER!D33</f>
        <v>80200</v>
      </c>
      <c r="C400" s="34">
        <f>ROUND(B400*53%,0)</f>
        <v>42506</v>
      </c>
      <c r="D400" s="17">
        <f>SUM(B400:C400)</f>
        <v>122706</v>
      </c>
      <c r="E400" s="34">
        <f>B400</f>
        <v>80200</v>
      </c>
      <c r="F400" s="34">
        <f>ROUND(E400*50%,0)</f>
        <v>40100</v>
      </c>
      <c r="G400" s="17">
        <f>SUM(E400:F400)</f>
        <v>120300</v>
      </c>
      <c r="H400" s="34">
        <f t="shared" ref="H400:J403" si="64">B400-E400</f>
        <v>0</v>
      </c>
      <c r="I400" s="34">
        <f t="shared" si="64"/>
        <v>2406</v>
      </c>
      <c r="J400" s="17">
        <f t="shared" si="64"/>
        <v>2406</v>
      </c>
      <c r="K400" s="43">
        <f>J400</f>
        <v>2406</v>
      </c>
      <c r="L400" s="18">
        <f>J400-K400</f>
        <v>0</v>
      </c>
      <c r="O400" s="11"/>
      <c r="Q400" s="11"/>
      <c r="R400" s="11"/>
      <c r="S400" s="11"/>
      <c r="T400" s="11"/>
      <c r="U400" s="11"/>
      <c r="V400" s="11"/>
    </row>
    <row r="401" spans="1:22" ht="25.5" customHeight="1">
      <c r="A401" s="19">
        <v>45505</v>
      </c>
      <c r="B401" s="34">
        <f>B400</f>
        <v>80200</v>
      </c>
      <c r="C401" s="34">
        <f>ROUND(B401*53%,0)</f>
        <v>42506</v>
      </c>
      <c r="D401" s="17">
        <f>SUM(B401:C401)</f>
        <v>122706</v>
      </c>
      <c r="E401" s="34">
        <f>E400</f>
        <v>80200</v>
      </c>
      <c r="F401" s="34">
        <f>ROUND(E401*50%,0)</f>
        <v>40100</v>
      </c>
      <c r="G401" s="17">
        <f>SUM(E401:F401)</f>
        <v>120300</v>
      </c>
      <c r="H401" s="34">
        <f t="shared" si="64"/>
        <v>0</v>
      </c>
      <c r="I401" s="34">
        <f t="shared" si="64"/>
        <v>2406</v>
      </c>
      <c r="J401" s="17">
        <f t="shared" si="64"/>
        <v>2406</v>
      </c>
      <c r="K401" s="43">
        <f>J401</f>
        <v>2406</v>
      </c>
      <c r="L401" s="18">
        <f>J401-K401</f>
        <v>0</v>
      </c>
      <c r="O401" s="6"/>
      <c r="Q401" s="6"/>
      <c r="R401" s="6"/>
      <c r="S401" s="6"/>
      <c r="T401" s="6"/>
      <c r="U401" s="6"/>
      <c r="V401" s="6"/>
    </row>
    <row r="402" spans="1:22" ht="25.5" customHeight="1">
      <c r="A402" s="19">
        <v>45536</v>
      </c>
      <c r="B402" s="34">
        <f>B401</f>
        <v>80200</v>
      </c>
      <c r="C402" s="34">
        <f>ROUND(B402*53%,0)</f>
        <v>42506</v>
      </c>
      <c r="D402" s="17">
        <f>SUM(B402:C402)</f>
        <v>122706</v>
      </c>
      <c r="E402" s="34">
        <f>E401</f>
        <v>80200</v>
      </c>
      <c r="F402" s="34">
        <f>ROUND(E402*50%,0)</f>
        <v>40100</v>
      </c>
      <c r="G402" s="17">
        <f>SUM(E402:F402)</f>
        <v>120300</v>
      </c>
      <c r="H402" s="34">
        <f t="shared" si="64"/>
        <v>0</v>
      </c>
      <c r="I402" s="34">
        <f t="shared" si="64"/>
        <v>2406</v>
      </c>
      <c r="J402" s="17">
        <f t="shared" si="64"/>
        <v>2406</v>
      </c>
      <c r="K402" s="43">
        <f>J402</f>
        <v>2406</v>
      </c>
      <c r="L402" s="18">
        <f>J402-K402</f>
        <v>0</v>
      </c>
      <c r="O402" s="6"/>
      <c r="Q402" s="6"/>
      <c r="R402" s="6"/>
      <c r="S402" s="6"/>
      <c r="T402" s="6"/>
      <c r="U402" s="6"/>
      <c r="V402" s="6"/>
    </row>
    <row r="403" spans="1:22" ht="25.5" customHeight="1">
      <c r="A403" s="19">
        <v>45566</v>
      </c>
      <c r="B403" s="34">
        <f>B402</f>
        <v>80200</v>
      </c>
      <c r="C403" s="34">
        <f>ROUND(B403*53%,0)</f>
        <v>42506</v>
      </c>
      <c r="D403" s="17">
        <f>SUM(B403:C403)</f>
        <v>122706</v>
      </c>
      <c r="E403" s="34">
        <f>E402</f>
        <v>80200</v>
      </c>
      <c r="F403" s="34">
        <f>ROUND(E403*50%,0)</f>
        <v>40100</v>
      </c>
      <c r="G403" s="17">
        <f>SUM(E403:F403)</f>
        <v>120300</v>
      </c>
      <c r="H403" s="34">
        <f t="shared" si="64"/>
        <v>0</v>
      </c>
      <c r="I403" s="34">
        <f t="shared" si="64"/>
        <v>2406</v>
      </c>
      <c r="J403" s="17">
        <f t="shared" si="64"/>
        <v>2406</v>
      </c>
      <c r="K403" s="43">
        <f>J403</f>
        <v>2406</v>
      </c>
      <c r="L403" s="18">
        <f>J403-K403</f>
        <v>0</v>
      </c>
      <c r="O403" s="11"/>
      <c r="Q403" s="11"/>
      <c r="R403" s="11"/>
      <c r="S403" s="11"/>
      <c r="T403" s="11"/>
      <c r="U403" s="11"/>
      <c r="V403" s="11"/>
    </row>
    <row r="404" spans="1:22" ht="31.5" customHeight="1">
      <c r="A404" s="35" t="s">
        <v>47</v>
      </c>
      <c r="B404" s="36">
        <f t="shared" ref="B404:L404" si="65">SUM(B400:B403)</f>
        <v>320800</v>
      </c>
      <c r="C404" s="36">
        <f t="shared" si="65"/>
        <v>170024</v>
      </c>
      <c r="D404" s="36">
        <f t="shared" si="65"/>
        <v>490824</v>
      </c>
      <c r="E404" s="36">
        <f t="shared" si="65"/>
        <v>320800</v>
      </c>
      <c r="F404" s="36">
        <f t="shared" si="65"/>
        <v>160400</v>
      </c>
      <c r="G404" s="36">
        <f t="shared" si="65"/>
        <v>481200</v>
      </c>
      <c r="H404" s="36">
        <f t="shared" si="65"/>
        <v>0</v>
      </c>
      <c r="I404" s="36">
        <f t="shared" si="65"/>
        <v>9624</v>
      </c>
      <c r="J404" s="36">
        <f t="shared" si="65"/>
        <v>9624</v>
      </c>
      <c r="K404" s="36">
        <f t="shared" si="65"/>
        <v>9624</v>
      </c>
      <c r="L404" s="36">
        <f t="shared" si="65"/>
        <v>0</v>
      </c>
      <c r="O404" s="11"/>
      <c r="Q404" s="11"/>
      <c r="R404" s="11"/>
      <c r="S404" s="11"/>
      <c r="T404" s="11"/>
      <c r="U404" s="11"/>
      <c r="V404" s="11"/>
    </row>
    <row r="405" spans="1:22" ht="1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O405" s="11"/>
      <c r="Q405" s="11"/>
      <c r="R405" s="11"/>
      <c r="S405" s="11"/>
      <c r="T405" s="11"/>
      <c r="U405" s="11"/>
      <c r="V405" s="11"/>
    </row>
    <row r="406" spans="1:22" ht="1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O406" s="11"/>
      <c r="Q406" s="11"/>
      <c r="R406" s="11"/>
      <c r="S406" s="11"/>
      <c r="T406" s="11"/>
      <c r="U406" s="11"/>
      <c r="V406" s="11"/>
    </row>
    <row r="407" spans="1:22" ht="1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O407" s="6"/>
      <c r="Q407" s="6"/>
      <c r="R407" s="6"/>
      <c r="S407" s="6"/>
      <c r="T407" s="6"/>
      <c r="U407" s="6"/>
      <c r="V407" s="6"/>
    </row>
    <row r="408" spans="1:22" ht="1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O408" s="6"/>
      <c r="Q408" s="6"/>
      <c r="R408" s="6"/>
      <c r="S408" s="6"/>
      <c r="T408" s="6"/>
      <c r="U408" s="6"/>
      <c r="V408" s="6"/>
    </row>
    <row r="409" spans="1:22" ht="1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O409" s="11"/>
      <c r="Q409" s="11"/>
      <c r="R409" s="11"/>
      <c r="S409" s="11"/>
      <c r="T409" s="11"/>
      <c r="U409" s="11"/>
      <c r="V409" s="11"/>
    </row>
    <row r="410" spans="1:22" ht="1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O410" s="11"/>
      <c r="P410" s="11"/>
      <c r="Q410" s="11"/>
      <c r="R410" s="11"/>
      <c r="S410" s="11"/>
      <c r="T410" s="11"/>
      <c r="U410" s="11"/>
      <c r="V410" s="11"/>
    </row>
    <row r="411" spans="1:22" s="21" customFormat="1" ht="18" customHeight="1">
      <c r="A411" s="20" t="s">
        <v>38</v>
      </c>
      <c r="B411" s="53" t="str">
        <f>MASTER!B34</f>
        <v>EMPLOYEE 30</v>
      </c>
      <c r="C411" s="54"/>
      <c r="D411" s="54"/>
      <c r="E411" s="54"/>
      <c r="F411" s="55"/>
      <c r="G411" s="56" t="s">
        <v>39</v>
      </c>
      <c r="H411" s="57"/>
      <c r="I411" s="58" t="str">
        <f>MASTER!C34</f>
        <v>LECTURER</v>
      </c>
      <c r="J411" s="58"/>
      <c r="K411" s="58"/>
      <c r="L411" s="58"/>
      <c r="N411" s="22"/>
      <c r="O411" s="23"/>
      <c r="Q411" s="23"/>
      <c r="R411" s="23"/>
      <c r="S411" s="23"/>
      <c r="T411" s="23"/>
      <c r="U411" s="23"/>
      <c r="V411" s="23"/>
    </row>
    <row r="412" spans="1:22" ht="17.25" customHeight="1">
      <c r="A412" s="69" t="s">
        <v>40</v>
      </c>
      <c r="B412" s="77" t="s">
        <v>41</v>
      </c>
      <c r="C412" s="78"/>
      <c r="D412" s="79"/>
      <c r="E412" s="77" t="s">
        <v>42</v>
      </c>
      <c r="F412" s="78"/>
      <c r="G412" s="79"/>
      <c r="H412" s="77" t="s">
        <v>43</v>
      </c>
      <c r="I412" s="78"/>
      <c r="J412" s="79"/>
      <c r="K412" s="40" t="s">
        <v>53</v>
      </c>
      <c r="L412" s="67" t="s">
        <v>44</v>
      </c>
      <c r="O412" s="11"/>
      <c r="Q412" s="11"/>
      <c r="R412" s="11"/>
      <c r="S412" s="11"/>
      <c r="T412" s="11"/>
      <c r="U412" s="11"/>
      <c r="V412" s="11"/>
    </row>
    <row r="413" spans="1:22" ht="17.25" customHeight="1">
      <c r="A413" s="76"/>
      <c r="B413" s="41" t="s">
        <v>45</v>
      </c>
      <c r="C413" s="41" t="s">
        <v>46</v>
      </c>
      <c r="D413" s="41" t="s">
        <v>47</v>
      </c>
      <c r="E413" s="41" t="s">
        <v>45</v>
      </c>
      <c r="F413" s="41" t="s">
        <v>46</v>
      </c>
      <c r="G413" s="41" t="s">
        <v>47</v>
      </c>
      <c r="H413" s="41" t="s">
        <v>45</v>
      </c>
      <c r="I413" s="41" t="s">
        <v>46</v>
      </c>
      <c r="J413" s="41" t="s">
        <v>47</v>
      </c>
      <c r="K413" s="42" t="str">
        <f>MASTER!E34</f>
        <v>GPF 2004</v>
      </c>
      <c r="L413" s="68"/>
      <c r="O413" s="11"/>
      <c r="Q413" s="11"/>
      <c r="R413" s="11"/>
      <c r="S413" s="11"/>
      <c r="T413" s="11"/>
      <c r="U413" s="11"/>
      <c r="V413" s="11"/>
    </row>
    <row r="414" spans="1:22" ht="25.5" customHeight="1">
      <c r="A414" s="19">
        <v>45474</v>
      </c>
      <c r="B414" s="34">
        <f>MASTER!D34</f>
        <v>80200</v>
      </c>
      <c r="C414" s="34">
        <f>ROUND(B414*53%,0)</f>
        <v>42506</v>
      </c>
      <c r="D414" s="17">
        <f>SUM(B414:C414)</f>
        <v>122706</v>
      </c>
      <c r="E414" s="34">
        <f>B414</f>
        <v>80200</v>
      </c>
      <c r="F414" s="34">
        <f>ROUND(E414*50%,0)</f>
        <v>40100</v>
      </c>
      <c r="G414" s="17">
        <f>SUM(E414:F414)</f>
        <v>120300</v>
      </c>
      <c r="H414" s="34">
        <f t="shared" ref="H414:J417" si="66">B414-E414</f>
        <v>0</v>
      </c>
      <c r="I414" s="34">
        <f t="shared" si="66"/>
        <v>2406</v>
      </c>
      <c r="J414" s="17">
        <f t="shared" si="66"/>
        <v>2406</v>
      </c>
      <c r="K414" s="43">
        <f>J414</f>
        <v>2406</v>
      </c>
      <c r="L414" s="18">
        <f>J414-K414</f>
        <v>0</v>
      </c>
      <c r="O414" s="11"/>
      <c r="Q414" s="11"/>
      <c r="R414" s="11"/>
      <c r="S414" s="11"/>
      <c r="T414" s="11"/>
      <c r="U414" s="11"/>
      <c r="V414" s="11"/>
    </row>
    <row r="415" spans="1:22" ht="25.5" customHeight="1">
      <c r="A415" s="19">
        <v>45505</v>
      </c>
      <c r="B415" s="34">
        <f>B414</f>
        <v>80200</v>
      </c>
      <c r="C415" s="34">
        <f>ROUND(B415*53%,0)</f>
        <v>42506</v>
      </c>
      <c r="D415" s="17">
        <f>SUM(B415:C415)</f>
        <v>122706</v>
      </c>
      <c r="E415" s="34">
        <f>E414</f>
        <v>80200</v>
      </c>
      <c r="F415" s="34">
        <f>ROUND(E415*50%,0)</f>
        <v>40100</v>
      </c>
      <c r="G415" s="17">
        <f>SUM(E415:F415)</f>
        <v>120300</v>
      </c>
      <c r="H415" s="34">
        <f t="shared" si="66"/>
        <v>0</v>
      </c>
      <c r="I415" s="34">
        <f t="shared" si="66"/>
        <v>2406</v>
      </c>
      <c r="J415" s="17">
        <f t="shared" si="66"/>
        <v>2406</v>
      </c>
      <c r="K415" s="43">
        <f>J415</f>
        <v>2406</v>
      </c>
      <c r="L415" s="18">
        <f>J415-K415</f>
        <v>0</v>
      </c>
      <c r="O415" s="6"/>
      <c r="Q415" s="6"/>
      <c r="R415" s="6"/>
      <c r="S415" s="6"/>
      <c r="T415" s="6"/>
      <c r="U415" s="6"/>
      <c r="V415" s="6"/>
    </row>
    <row r="416" spans="1:22" ht="25.5" customHeight="1">
      <c r="A416" s="19">
        <v>45536</v>
      </c>
      <c r="B416" s="34">
        <f>B415</f>
        <v>80200</v>
      </c>
      <c r="C416" s="34">
        <f>ROUND(B416*53%,0)</f>
        <v>42506</v>
      </c>
      <c r="D416" s="17">
        <f>SUM(B416:C416)</f>
        <v>122706</v>
      </c>
      <c r="E416" s="34">
        <f>E415</f>
        <v>80200</v>
      </c>
      <c r="F416" s="34">
        <f>ROUND(E416*50%,0)</f>
        <v>40100</v>
      </c>
      <c r="G416" s="17">
        <f>SUM(E416:F416)</f>
        <v>120300</v>
      </c>
      <c r="H416" s="34">
        <f t="shared" si="66"/>
        <v>0</v>
      </c>
      <c r="I416" s="34">
        <f t="shared" si="66"/>
        <v>2406</v>
      </c>
      <c r="J416" s="17">
        <f t="shared" si="66"/>
        <v>2406</v>
      </c>
      <c r="K416" s="43">
        <f>J416</f>
        <v>2406</v>
      </c>
      <c r="L416" s="18">
        <f>J416-K416</f>
        <v>0</v>
      </c>
      <c r="O416" s="6"/>
      <c r="Q416" s="6"/>
      <c r="R416" s="6"/>
      <c r="S416" s="6"/>
      <c r="T416" s="6"/>
      <c r="U416" s="6"/>
      <c r="V416" s="6"/>
    </row>
    <row r="417" spans="1:22" ht="25.5" customHeight="1">
      <c r="A417" s="19">
        <v>45566</v>
      </c>
      <c r="B417" s="34">
        <f>B416</f>
        <v>80200</v>
      </c>
      <c r="C417" s="34">
        <f>ROUND(B417*53%,0)</f>
        <v>42506</v>
      </c>
      <c r="D417" s="17">
        <f>SUM(B417:C417)</f>
        <v>122706</v>
      </c>
      <c r="E417" s="34">
        <f>E416</f>
        <v>80200</v>
      </c>
      <c r="F417" s="34">
        <f>ROUND(E417*50%,0)</f>
        <v>40100</v>
      </c>
      <c r="G417" s="17">
        <f>SUM(E417:F417)</f>
        <v>120300</v>
      </c>
      <c r="H417" s="34">
        <f t="shared" si="66"/>
        <v>0</v>
      </c>
      <c r="I417" s="34">
        <f t="shared" si="66"/>
        <v>2406</v>
      </c>
      <c r="J417" s="17">
        <f t="shared" si="66"/>
        <v>2406</v>
      </c>
      <c r="K417" s="43">
        <f>J417</f>
        <v>2406</v>
      </c>
      <c r="L417" s="18">
        <f>J417-K417</f>
        <v>0</v>
      </c>
      <c r="O417" s="11"/>
      <c r="Q417" s="11"/>
      <c r="R417" s="11"/>
      <c r="S417" s="11"/>
      <c r="T417" s="11"/>
      <c r="U417" s="11"/>
      <c r="V417" s="11"/>
    </row>
    <row r="418" spans="1:22" ht="31.5" customHeight="1">
      <c r="A418" s="35" t="s">
        <v>47</v>
      </c>
      <c r="B418" s="36">
        <f t="shared" ref="B418:L418" si="67">SUM(B414:B417)</f>
        <v>320800</v>
      </c>
      <c r="C418" s="36">
        <f t="shared" si="67"/>
        <v>170024</v>
      </c>
      <c r="D418" s="36">
        <f t="shared" si="67"/>
        <v>490824</v>
      </c>
      <c r="E418" s="36">
        <f t="shared" si="67"/>
        <v>320800</v>
      </c>
      <c r="F418" s="36">
        <f t="shared" si="67"/>
        <v>160400</v>
      </c>
      <c r="G418" s="36">
        <f t="shared" si="67"/>
        <v>481200</v>
      </c>
      <c r="H418" s="36">
        <f t="shared" si="67"/>
        <v>0</v>
      </c>
      <c r="I418" s="36">
        <f t="shared" si="67"/>
        <v>9624</v>
      </c>
      <c r="J418" s="36">
        <f t="shared" si="67"/>
        <v>9624</v>
      </c>
      <c r="K418" s="36">
        <f t="shared" si="67"/>
        <v>9624</v>
      </c>
      <c r="L418" s="36">
        <f t="shared" si="67"/>
        <v>0</v>
      </c>
      <c r="O418" s="11"/>
      <c r="Q418" s="11"/>
      <c r="R418" s="11"/>
      <c r="S418" s="11"/>
      <c r="T418" s="11"/>
      <c r="U418" s="11"/>
      <c r="V418" s="11"/>
    </row>
    <row r="419" spans="1:22" ht="1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O419" s="11"/>
      <c r="Q419" s="11"/>
      <c r="R419" s="11"/>
      <c r="S419" s="11"/>
      <c r="T419" s="11"/>
      <c r="U419" s="11"/>
      <c r="V419" s="11"/>
    </row>
    <row r="420" spans="1:22" ht="1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O420" s="11"/>
      <c r="Q420" s="11"/>
      <c r="R420" s="11"/>
      <c r="S420" s="11"/>
      <c r="T420" s="11"/>
      <c r="U420" s="11"/>
      <c r="V420" s="11"/>
    </row>
    <row r="421" spans="1:22" ht="1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O421" s="6"/>
      <c r="Q421" s="6"/>
      <c r="R421" s="6"/>
      <c r="S421" s="6"/>
      <c r="T421" s="6"/>
      <c r="U421" s="6"/>
      <c r="V421" s="6"/>
    </row>
    <row r="422" spans="1:22" ht="1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O422" s="6"/>
      <c r="Q422" s="6"/>
      <c r="R422" s="6"/>
      <c r="S422" s="6"/>
      <c r="T422" s="6"/>
      <c r="U422" s="6"/>
      <c r="V422" s="6"/>
    </row>
    <row r="423" spans="1:22" ht="1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O423" s="11"/>
      <c r="Q423" s="11"/>
      <c r="R423" s="11"/>
      <c r="S423" s="11"/>
      <c r="T423" s="11"/>
      <c r="U423" s="11"/>
      <c r="V423" s="11"/>
    </row>
    <row r="424" spans="1:22" ht="1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O424" s="11"/>
      <c r="P424" s="11"/>
      <c r="Q424" s="11"/>
      <c r="R424" s="11"/>
      <c r="S424" s="11"/>
      <c r="T424" s="11"/>
      <c r="U424" s="11"/>
      <c r="V424" s="11"/>
    </row>
    <row r="425" spans="1:22" s="21" customFormat="1" ht="18" customHeight="1">
      <c r="A425" s="20" t="s">
        <v>38</v>
      </c>
      <c r="B425" s="53" t="str">
        <f>MASTER!B35</f>
        <v>EMPLOYEE 31</v>
      </c>
      <c r="C425" s="54"/>
      <c r="D425" s="54"/>
      <c r="E425" s="54"/>
      <c r="F425" s="55"/>
      <c r="G425" s="56" t="s">
        <v>39</v>
      </c>
      <c r="H425" s="57"/>
      <c r="I425" s="58" t="str">
        <f>MASTER!C35</f>
        <v>LECTURER</v>
      </c>
      <c r="J425" s="58"/>
      <c r="K425" s="58"/>
      <c r="L425" s="58"/>
      <c r="N425" s="22"/>
      <c r="O425" s="23"/>
      <c r="Q425" s="23"/>
      <c r="R425" s="23"/>
      <c r="S425" s="23"/>
      <c r="T425" s="23"/>
      <c r="U425" s="23"/>
      <c r="V425" s="23"/>
    </row>
    <row r="426" spans="1:22" ht="17.25" customHeight="1">
      <c r="A426" s="69" t="s">
        <v>40</v>
      </c>
      <c r="B426" s="71" t="s">
        <v>41</v>
      </c>
      <c r="C426" s="72"/>
      <c r="D426" s="73"/>
      <c r="E426" s="71" t="s">
        <v>42</v>
      </c>
      <c r="F426" s="72"/>
      <c r="G426" s="73"/>
      <c r="H426" s="71" t="s">
        <v>43</v>
      </c>
      <c r="I426" s="72"/>
      <c r="J426" s="73"/>
      <c r="K426" s="40" t="s">
        <v>53</v>
      </c>
      <c r="L426" s="74" t="s">
        <v>44</v>
      </c>
      <c r="O426" s="11"/>
      <c r="Q426" s="11"/>
      <c r="R426" s="11"/>
      <c r="S426" s="11"/>
      <c r="T426" s="11"/>
      <c r="U426" s="11"/>
      <c r="V426" s="11"/>
    </row>
    <row r="427" spans="1:22" ht="17.25" customHeight="1">
      <c r="A427" s="70"/>
      <c r="B427" s="41" t="s">
        <v>45</v>
      </c>
      <c r="C427" s="41" t="s">
        <v>46</v>
      </c>
      <c r="D427" s="41" t="s">
        <v>47</v>
      </c>
      <c r="E427" s="41" t="s">
        <v>45</v>
      </c>
      <c r="F427" s="41" t="s">
        <v>46</v>
      </c>
      <c r="G427" s="41" t="s">
        <v>47</v>
      </c>
      <c r="H427" s="41" t="s">
        <v>45</v>
      </c>
      <c r="I427" s="41" t="s">
        <v>46</v>
      </c>
      <c r="J427" s="41" t="s">
        <v>47</v>
      </c>
      <c r="K427" s="42" t="str">
        <f>MASTER!E35</f>
        <v>GPF 2004</v>
      </c>
      <c r="L427" s="75"/>
      <c r="O427" s="11"/>
      <c r="Q427" s="11"/>
      <c r="R427" s="11"/>
      <c r="S427" s="11"/>
      <c r="T427" s="11"/>
      <c r="U427" s="11"/>
      <c r="V427" s="11"/>
    </row>
    <row r="428" spans="1:22" ht="25.5" customHeight="1">
      <c r="A428" s="19">
        <v>45474</v>
      </c>
      <c r="B428" s="34">
        <f>MASTER!D35</f>
        <v>41300</v>
      </c>
      <c r="C428" s="34">
        <f>ROUND(B428*53%,0)</f>
        <v>21889</v>
      </c>
      <c r="D428" s="17">
        <f>SUM(B428:C428)</f>
        <v>63189</v>
      </c>
      <c r="E428" s="34">
        <f>B428</f>
        <v>41300</v>
      </c>
      <c r="F428" s="34">
        <f>ROUND(E428*50%,0)</f>
        <v>20650</v>
      </c>
      <c r="G428" s="17">
        <f>SUM(E428:F428)</f>
        <v>61950</v>
      </c>
      <c r="H428" s="34">
        <f t="shared" ref="H428:J431" si="68">B428-E428</f>
        <v>0</v>
      </c>
      <c r="I428" s="34">
        <f t="shared" si="68"/>
        <v>1239</v>
      </c>
      <c r="J428" s="17">
        <f t="shared" si="68"/>
        <v>1239</v>
      </c>
      <c r="K428" s="43">
        <f>J428</f>
        <v>1239</v>
      </c>
      <c r="L428" s="18">
        <f>J428-K428</f>
        <v>0</v>
      </c>
      <c r="O428" s="11"/>
      <c r="Q428" s="11"/>
      <c r="R428" s="11"/>
      <c r="S428" s="11"/>
      <c r="T428" s="11"/>
      <c r="U428" s="11"/>
      <c r="V428" s="11"/>
    </row>
    <row r="429" spans="1:22" ht="25.5" customHeight="1">
      <c r="A429" s="19">
        <v>45505</v>
      </c>
      <c r="B429" s="34">
        <f>B428</f>
        <v>41300</v>
      </c>
      <c r="C429" s="34">
        <f>ROUND(B429*53%,0)</f>
        <v>21889</v>
      </c>
      <c r="D429" s="17">
        <f>SUM(B429:C429)</f>
        <v>63189</v>
      </c>
      <c r="E429" s="34">
        <f>E428</f>
        <v>41300</v>
      </c>
      <c r="F429" s="34">
        <f>ROUND(E429*50%,0)</f>
        <v>20650</v>
      </c>
      <c r="G429" s="17">
        <f>SUM(E429:F429)</f>
        <v>61950</v>
      </c>
      <c r="H429" s="34">
        <f t="shared" si="68"/>
        <v>0</v>
      </c>
      <c r="I429" s="34">
        <f t="shared" si="68"/>
        <v>1239</v>
      </c>
      <c r="J429" s="17">
        <f t="shared" si="68"/>
        <v>1239</v>
      </c>
      <c r="K429" s="43">
        <f>J429</f>
        <v>1239</v>
      </c>
      <c r="L429" s="18">
        <f>J429-K429</f>
        <v>0</v>
      </c>
      <c r="O429" s="6"/>
      <c r="Q429" s="6"/>
      <c r="R429" s="6"/>
      <c r="S429" s="6"/>
      <c r="T429" s="6"/>
      <c r="U429" s="6"/>
      <c r="V429" s="6"/>
    </row>
    <row r="430" spans="1:22" ht="25.5" customHeight="1">
      <c r="A430" s="19">
        <v>45536</v>
      </c>
      <c r="B430" s="34">
        <f>B429</f>
        <v>41300</v>
      </c>
      <c r="C430" s="34">
        <f>ROUND(B430*53%,0)</f>
        <v>21889</v>
      </c>
      <c r="D430" s="17">
        <f>SUM(B430:C430)</f>
        <v>63189</v>
      </c>
      <c r="E430" s="34">
        <f>E429</f>
        <v>41300</v>
      </c>
      <c r="F430" s="34">
        <f>ROUND(E430*50%,0)</f>
        <v>20650</v>
      </c>
      <c r="G430" s="17">
        <f>SUM(E430:F430)</f>
        <v>61950</v>
      </c>
      <c r="H430" s="34">
        <f t="shared" si="68"/>
        <v>0</v>
      </c>
      <c r="I430" s="34">
        <f t="shared" si="68"/>
        <v>1239</v>
      </c>
      <c r="J430" s="17">
        <f t="shared" si="68"/>
        <v>1239</v>
      </c>
      <c r="K430" s="43">
        <f>J430</f>
        <v>1239</v>
      </c>
      <c r="L430" s="18">
        <f>J430-K430</f>
        <v>0</v>
      </c>
      <c r="O430" s="6"/>
      <c r="Q430" s="6"/>
      <c r="R430" s="6"/>
      <c r="S430" s="6"/>
      <c r="T430" s="6"/>
      <c r="U430" s="6"/>
      <c r="V430" s="6"/>
    </row>
    <row r="431" spans="1:22" ht="25.5" customHeight="1">
      <c r="A431" s="19">
        <v>45566</v>
      </c>
      <c r="B431" s="34">
        <f>B430</f>
        <v>41300</v>
      </c>
      <c r="C431" s="34">
        <f>ROUND(B431*53%,0)</f>
        <v>21889</v>
      </c>
      <c r="D431" s="17">
        <f>SUM(B431:C431)</f>
        <v>63189</v>
      </c>
      <c r="E431" s="34">
        <f>E430</f>
        <v>41300</v>
      </c>
      <c r="F431" s="34">
        <f>ROUND(E431*50%,0)</f>
        <v>20650</v>
      </c>
      <c r="G431" s="17">
        <f>SUM(E431:F431)</f>
        <v>61950</v>
      </c>
      <c r="H431" s="34">
        <f t="shared" si="68"/>
        <v>0</v>
      </c>
      <c r="I431" s="34">
        <f t="shared" si="68"/>
        <v>1239</v>
      </c>
      <c r="J431" s="17">
        <f t="shared" si="68"/>
        <v>1239</v>
      </c>
      <c r="K431" s="43">
        <f>J431</f>
        <v>1239</v>
      </c>
      <c r="L431" s="18">
        <f>J431-K431</f>
        <v>0</v>
      </c>
      <c r="O431" s="11"/>
      <c r="Q431" s="11"/>
      <c r="R431" s="11"/>
      <c r="S431" s="11"/>
      <c r="T431" s="11"/>
      <c r="U431" s="11"/>
      <c r="V431" s="11"/>
    </row>
    <row r="432" spans="1:22" ht="31.5" customHeight="1">
      <c r="A432" s="35" t="s">
        <v>47</v>
      </c>
      <c r="B432" s="36">
        <f t="shared" ref="B432:L432" si="69">SUM(B428:B431)</f>
        <v>165200</v>
      </c>
      <c r="C432" s="36">
        <f t="shared" si="69"/>
        <v>87556</v>
      </c>
      <c r="D432" s="36">
        <f t="shared" si="69"/>
        <v>252756</v>
      </c>
      <c r="E432" s="36">
        <f t="shared" si="69"/>
        <v>165200</v>
      </c>
      <c r="F432" s="36">
        <f t="shared" si="69"/>
        <v>82600</v>
      </c>
      <c r="G432" s="36">
        <f t="shared" si="69"/>
        <v>247800</v>
      </c>
      <c r="H432" s="36">
        <f t="shared" si="69"/>
        <v>0</v>
      </c>
      <c r="I432" s="36">
        <f t="shared" si="69"/>
        <v>4956</v>
      </c>
      <c r="J432" s="36">
        <f t="shared" si="69"/>
        <v>4956</v>
      </c>
      <c r="K432" s="36">
        <f t="shared" si="69"/>
        <v>4956</v>
      </c>
      <c r="L432" s="36">
        <f t="shared" si="69"/>
        <v>0</v>
      </c>
      <c r="O432" s="11"/>
      <c r="Q432" s="11"/>
      <c r="R432" s="11"/>
      <c r="S432" s="11"/>
      <c r="T432" s="11"/>
      <c r="U432" s="11"/>
      <c r="V432" s="11"/>
    </row>
    <row r="433" spans="1:22" ht="1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O433" s="11"/>
      <c r="Q433" s="11"/>
      <c r="R433" s="11"/>
      <c r="S433" s="11"/>
      <c r="T433" s="11"/>
      <c r="U433" s="11"/>
      <c r="V433" s="11"/>
    </row>
    <row r="434" spans="1:22" ht="1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O434" s="11"/>
      <c r="Q434" s="11"/>
      <c r="R434" s="11"/>
      <c r="S434" s="11"/>
      <c r="T434" s="11"/>
      <c r="U434" s="11"/>
      <c r="V434" s="11"/>
    </row>
    <row r="435" spans="1:22" ht="1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O435" s="6"/>
      <c r="Q435" s="6"/>
      <c r="R435" s="6"/>
      <c r="S435" s="6"/>
      <c r="T435" s="6"/>
      <c r="U435" s="6"/>
      <c r="V435" s="6"/>
    </row>
    <row r="436" spans="1:22" ht="1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O436" s="6"/>
      <c r="Q436" s="6"/>
      <c r="R436" s="6"/>
      <c r="S436" s="6"/>
      <c r="T436" s="6"/>
      <c r="U436" s="6"/>
      <c r="V436" s="6"/>
    </row>
    <row r="437" spans="1:22" ht="1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O437" s="11"/>
      <c r="Q437" s="11"/>
      <c r="R437" s="11"/>
      <c r="S437" s="11"/>
      <c r="T437" s="11"/>
      <c r="U437" s="11"/>
      <c r="V437" s="11"/>
    </row>
    <row r="438" spans="1:22" ht="1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O438" s="11"/>
      <c r="P438" s="11"/>
      <c r="Q438" s="11"/>
      <c r="R438" s="11"/>
      <c r="S438" s="11"/>
      <c r="T438" s="11"/>
      <c r="U438" s="11"/>
      <c r="V438" s="11"/>
    </row>
    <row r="439" spans="1:22" s="21" customFormat="1" ht="18" customHeight="1">
      <c r="A439" s="20" t="s">
        <v>38</v>
      </c>
      <c r="B439" s="53" t="str">
        <f>MASTER!B36</f>
        <v>EMPLOYEE 32</v>
      </c>
      <c r="C439" s="54"/>
      <c r="D439" s="54"/>
      <c r="E439" s="54"/>
      <c r="F439" s="55"/>
      <c r="G439" s="56" t="s">
        <v>39</v>
      </c>
      <c r="H439" s="57"/>
      <c r="I439" s="58" t="str">
        <f>MASTER!C36</f>
        <v>LECTURER</v>
      </c>
      <c r="J439" s="58"/>
      <c r="K439" s="58"/>
      <c r="L439" s="58"/>
      <c r="N439" s="22"/>
      <c r="O439" s="23"/>
      <c r="Q439" s="23"/>
      <c r="R439" s="23"/>
      <c r="S439" s="23"/>
      <c r="T439" s="23"/>
      <c r="U439" s="23"/>
      <c r="V439" s="23"/>
    </row>
    <row r="440" spans="1:22" ht="17.25" customHeight="1">
      <c r="A440" s="69" t="s">
        <v>40</v>
      </c>
      <c r="B440" s="71" t="s">
        <v>41</v>
      </c>
      <c r="C440" s="72"/>
      <c r="D440" s="73"/>
      <c r="E440" s="71" t="s">
        <v>42</v>
      </c>
      <c r="F440" s="72"/>
      <c r="G440" s="73"/>
      <c r="H440" s="71" t="s">
        <v>43</v>
      </c>
      <c r="I440" s="72"/>
      <c r="J440" s="73"/>
      <c r="K440" s="40" t="s">
        <v>53</v>
      </c>
      <c r="L440" s="74" t="s">
        <v>44</v>
      </c>
      <c r="O440" s="11"/>
      <c r="Q440" s="11"/>
      <c r="R440" s="11"/>
      <c r="S440" s="11"/>
      <c r="T440" s="11"/>
      <c r="U440" s="11"/>
      <c r="V440" s="11"/>
    </row>
    <row r="441" spans="1:22" ht="17.25" customHeight="1">
      <c r="A441" s="70"/>
      <c r="B441" s="41" t="s">
        <v>45</v>
      </c>
      <c r="C441" s="41" t="s">
        <v>46</v>
      </c>
      <c r="D441" s="41" t="s">
        <v>47</v>
      </c>
      <c r="E441" s="41" t="s">
        <v>45</v>
      </c>
      <c r="F441" s="41" t="s">
        <v>46</v>
      </c>
      <c r="G441" s="41" t="s">
        <v>47</v>
      </c>
      <c r="H441" s="41" t="s">
        <v>45</v>
      </c>
      <c r="I441" s="41" t="s">
        <v>46</v>
      </c>
      <c r="J441" s="41" t="s">
        <v>47</v>
      </c>
      <c r="K441" s="42" t="str">
        <f>MASTER!E36</f>
        <v>GPF 2004</v>
      </c>
      <c r="L441" s="75"/>
      <c r="O441" s="11"/>
      <c r="Q441" s="11"/>
      <c r="R441" s="11"/>
      <c r="S441" s="11"/>
      <c r="T441" s="11"/>
      <c r="U441" s="11"/>
      <c r="V441" s="11"/>
    </row>
    <row r="442" spans="1:22" ht="25.5" customHeight="1">
      <c r="A442" s="19">
        <v>45474</v>
      </c>
      <c r="B442" s="34">
        <f>MASTER!D36</f>
        <v>69000</v>
      </c>
      <c r="C442" s="34">
        <f>ROUND(B442*53%,0)</f>
        <v>36570</v>
      </c>
      <c r="D442" s="17">
        <f>SUM(B442:C442)</f>
        <v>105570</v>
      </c>
      <c r="E442" s="34">
        <f>B442</f>
        <v>69000</v>
      </c>
      <c r="F442" s="34">
        <f>ROUND(E442*50%,0)</f>
        <v>34500</v>
      </c>
      <c r="G442" s="17">
        <f>SUM(E442:F442)</f>
        <v>103500</v>
      </c>
      <c r="H442" s="34">
        <f t="shared" ref="H442:J445" si="70">B442-E442</f>
        <v>0</v>
      </c>
      <c r="I442" s="34">
        <f t="shared" si="70"/>
        <v>2070</v>
      </c>
      <c r="J442" s="17">
        <f t="shared" si="70"/>
        <v>2070</v>
      </c>
      <c r="K442" s="43">
        <f>J442</f>
        <v>2070</v>
      </c>
      <c r="L442" s="18">
        <f>J442-K442</f>
        <v>0</v>
      </c>
      <c r="O442" s="11"/>
      <c r="Q442" s="11"/>
      <c r="R442" s="11"/>
      <c r="S442" s="11"/>
      <c r="T442" s="11"/>
      <c r="U442" s="11"/>
      <c r="V442" s="11"/>
    </row>
    <row r="443" spans="1:22" ht="25.5" customHeight="1">
      <c r="A443" s="19">
        <v>45505</v>
      </c>
      <c r="B443" s="34">
        <f>B442</f>
        <v>69000</v>
      </c>
      <c r="C443" s="34">
        <f>ROUND(B443*53%,0)</f>
        <v>36570</v>
      </c>
      <c r="D443" s="17">
        <f>SUM(B443:C443)</f>
        <v>105570</v>
      </c>
      <c r="E443" s="34">
        <f>E442</f>
        <v>69000</v>
      </c>
      <c r="F443" s="34">
        <f>ROUND(E443*50%,0)</f>
        <v>34500</v>
      </c>
      <c r="G443" s="17">
        <f>SUM(E443:F443)</f>
        <v>103500</v>
      </c>
      <c r="H443" s="34">
        <f t="shared" si="70"/>
        <v>0</v>
      </c>
      <c r="I443" s="34">
        <f t="shared" si="70"/>
        <v>2070</v>
      </c>
      <c r="J443" s="17">
        <f t="shared" si="70"/>
        <v>2070</v>
      </c>
      <c r="K443" s="43">
        <f>J443</f>
        <v>2070</v>
      </c>
      <c r="L443" s="18">
        <f>J443-K443</f>
        <v>0</v>
      </c>
      <c r="O443" s="6"/>
      <c r="Q443" s="6"/>
      <c r="R443" s="6"/>
      <c r="S443" s="6"/>
      <c r="T443" s="6"/>
      <c r="U443" s="6"/>
      <c r="V443" s="6"/>
    </row>
    <row r="444" spans="1:22" ht="25.5" customHeight="1">
      <c r="A444" s="19">
        <v>45536</v>
      </c>
      <c r="B444" s="34">
        <f>B443</f>
        <v>69000</v>
      </c>
      <c r="C444" s="34">
        <f>ROUND(B444*53%,0)</f>
        <v>36570</v>
      </c>
      <c r="D444" s="17">
        <f>SUM(B444:C444)</f>
        <v>105570</v>
      </c>
      <c r="E444" s="34">
        <f>E443</f>
        <v>69000</v>
      </c>
      <c r="F444" s="34">
        <f>ROUND(E444*50%,0)</f>
        <v>34500</v>
      </c>
      <c r="G444" s="17">
        <f>SUM(E444:F444)</f>
        <v>103500</v>
      </c>
      <c r="H444" s="34">
        <f t="shared" si="70"/>
        <v>0</v>
      </c>
      <c r="I444" s="34">
        <f t="shared" si="70"/>
        <v>2070</v>
      </c>
      <c r="J444" s="17">
        <f t="shared" si="70"/>
        <v>2070</v>
      </c>
      <c r="K444" s="43">
        <f>J444</f>
        <v>2070</v>
      </c>
      <c r="L444" s="18">
        <f>J444-K444</f>
        <v>0</v>
      </c>
      <c r="O444" s="6"/>
      <c r="Q444" s="6"/>
      <c r="R444" s="6"/>
      <c r="S444" s="6"/>
      <c r="T444" s="6"/>
      <c r="U444" s="6"/>
      <c r="V444" s="6"/>
    </row>
    <row r="445" spans="1:22" ht="25.5" customHeight="1">
      <c r="A445" s="19">
        <v>45566</v>
      </c>
      <c r="B445" s="34">
        <f>B444</f>
        <v>69000</v>
      </c>
      <c r="C445" s="34">
        <f>ROUND(B445*53%,0)</f>
        <v>36570</v>
      </c>
      <c r="D445" s="17">
        <f>SUM(B445:C445)</f>
        <v>105570</v>
      </c>
      <c r="E445" s="34">
        <f>E444</f>
        <v>69000</v>
      </c>
      <c r="F445" s="34">
        <f>ROUND(E445*50%,0)</f>
        <v>34500</v>
      </c>
      <c r="G445" s="17">
        <f>SUM(E445:F445)</f>
        <v>103500</v>
      </c>
      <c r="H445" s="34">
        <f t="shared" si="70"/>
        <v>0</v>
      </c>
      <c r="I445" s="34">
        <f t="shared" si="70"/>
        <v>2070</v>
      </c>
      <c r="J445" s="17">
        <f t="shared" si="70"/>
        <v>2070</v>
      </c>
      <c r="K445" s="43">
        <f>J445</f>
        <v>2070</v>
      </c>
      <c r="L445" s="18">
        <f>J445-K445</f>
        <v>0</v>
      </c>
      <c r="O445" s="11"/>
      <c r="Q445" s="11"/>
      <c r="R445" s="11"/>
      <c r="S445" s="11"/>
      <c r="T445" s="11"/>
      <c r="U445" s="11"/>
      <c r="V445" s="11"/>
    </row>
    <row r="446" spans="1:22" ht="31.5" customHeight="1">
      <c r="A446" s="35" t="s">
        <v>47</v>
      </c>
      <c r="B446" s="36">
        <f t="shared" ref="B446:L446" si="71">SUM(B442:B445)</f>
        <v>276000</v>
      </c>
      <c r="C446" s="36">
        <f t="shared" si="71"/>
        <v>146280</v>
      </c>
      <c r="D446" s="36">
        <f t="shared" si="71"/>
        <v>422280</v>
      </c>
      <c r="E446" s="36">
        <f t="shared" si="71"/>
        <v>276000</v>
      </c>
      <c r="F446" s="36">
        <f t="shared" si="71"/>
        <v>138000</v>
      </c>
      <c r="G446" s="36">
        <f t="shared" si="71"/>
        <v>414000</v>
      </c>
      <c r="H446" s="36">
        <f t="shared" si="71"/>
        <v>0</v>
      </c>
      <c r="I446" s="36">
        <f t="shared" si="71"/>
        <v>8280</v>
      </c>
      <c r="J446" s="36">
        <f t="shared" si="71"/>
        <v>8280</v>
      </c>
      <c r="K446" s="36">
        <f t="shared" si="71"/>
        <v>8280</v>
      </c>
      <c r="L446" s="36">
        <f t="shared" si="71"/>
        <v>0</v>
      </c>
      <c r="O446" s="11"/>
      <c r="Q446" s="11"/>
      <c r="R446" s="11"/>
      <c r="S446" s="11"/>
      <c r="T446" s="11"/>
      <c r="U446" s="11"/>
      <c r="V446" s="11"/>
    </row>
    <row r="447" spans="1:22" ht="1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O447" s="11"/>
      <c r="Q447" s="11"/>
      <c r="R447" s="11"/>
      <c r="S447" s="11"/>
      <c r="T447" s="11"/>
      <c r="U447" s="11"/>
      <c r="V447" s="11"/>
    </row>
    <row r="448" spans="1:22" ht="1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O448" s="11"/>
      <c r="Q448" s="11"/>
      <c r="R448" s="11"/>
      <c r="S448" s="11"/>
      <c r="T448" s="11"/>
      <c r="U448" s="11"/>
      <c r="V448" s="11"/>
    </row>
    <row r="449" spans="1:22" ht="1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O449" s="6"/>
      <c r="Q449" s="6"/>
      <c r="R449" s="6"/>
      <c r="S449" s="6"/>
      <c r="T449" s="6"/>
      <c r="U449" s="6"/>
      <c r="V449" s="6"/>
    </row>
    <row r="450" spans="1:22" ht="1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O450" s="6"/>
      <c r="Q450" s="6"/>
      <c r="R450" s="6"/>
      <c r="S450" s="6"/>
      <c r="T450" s="6"/>
      <c r="U450" s="6"/>
      <c r="V450" s="6"/>
    </row>
    <row r="451" spans="1:22" ht="1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O451" s="11"/>
      <c r="Q451" s="11"/>
      <c r="R451" s="11"/>
      <c r="S451" s="11"/>
      <c r="T451" s="11"/>
      <c r="U451" s="11"/>
      <c r="V451" s="11"/>
    </row>
    <row r="452" spans="1:22" ht="1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O452" s="11"/>
      <c r="P452" s="11"/>
      <c r="Q452" s="11"/>
      <c r="R452" s="11"/>
      <c r="S452" s="11"/>
      <c r="T452" s="11"/>
      <c r="U452" s="11"/>
      <c r="V452" s="11"/>
    </row>
  </sheetData>
  <sheetProtection algorithmName="SHA-512" hashValue="4uvQZfzYQpwNzKp0D+Myu4l1R/xKJzi0fq/IgrslYCAPrEiWCgAEjX7bLl052RCWeZqVh+7LNGV1UuQCV14jng==" saltValue="Grk9uzFb2slNugh29CwYXg==" spinCount="100000" sheet="1" objects="1" scenarios="1" formatColumns="0" formatRows="0" insertRows="0" deleteRows="0"/>
  <mergeCells count="259">
    <mergeCell ref="A2:L2"/>
    <mergeCell ref="A3:L3"/>
    <mergeCell ref="B5:F5"/>
    <mergeCell ref="G5:H5"/>
    <mergeCell ref="A6:A7"/>
    <mergeCell ref="B6:D6"/>
    <mergeCell ref="B47:F47"/>
    <mergeCell ref="G47:H47"/>
    <mergeCell ref="I47:L47"/>
    <mergeCell ref="A48:A49"/>
    <mergeCell ref="B48:D48"/>
    <mergeCell ref="E48:G48"/>
    <mergeCell ref="H48:J48"/>
    <mergeCell ref="L48:L49"/>
    <mergeCell ref="I33:L33"/>
    <mergeCell ref="A34:A35"/>
    <mergeCell ref="B34:D34"/>
    <mergeCell ref="E34:G34"/>
    <mergeCell ref="H34:J34"/>
    <mergeCell ref="H160:J160"/>
    <mergeCell ref="I159:L159"/>
    <mergeCell ref="I145:L145"/>
    <mergeCell ref="A146:A147"/>
    <mergeCell ref="B187:F187"/>
    <mergeCell ref="G187:H187"/>
    <mergeCell ref="I187:L187"/>
    <mergeCell ref="B215:F215"/>
    <mergeCell ref="G215:H215"/>
    <mergeCell ref="I215:L215"/>
    <mergeCell ref="B146:D146"/>
    <mergeCell ref="L160:L161"/>
    <mergeCell ref="I5:L5"/>
    <mergeCell ref="B19:F19"/>
    <mergeCell ref="G19:H19"/>
    <mergeCell ref="I19:L19"/>
    <mergeCell ref="A20:A21"/>
    <mergeCell ref="B20:D20"/>
    <mergeCell ref="E20:G20"/>
    <mergeCell ref="H20:J20"/>
    <mergeCell ref="L20:L21"/>
    <mergeCell ref="E6:G6"/>
    <mergeCell ref="H6:J6"/>
    <mergeCell ref="L6:L7"/>
    <mergeCell ref="L34:L35"/>
    <mergeCell ref="B33:F33"/>
    <mergeCell ref="G33:H33"/>
    <mergeCell ref="A104:A105"/>
    <mergeCell ref="B104:D104"/>
    <mergeCell ref="E104:G104"/>
    <mergeCell ref="H104:J104"/>
    <mergeCell ref="L104:L105"/>
    <mergeCell ref="A90:A91"/>
    <mergeCell ref="B90:D90"/>
    <mergeCell ref="E90:G90"/>
    <mergeCell ref="H90:J90"/>
    <mergeCell ref="L90:L91"/>
    <mergeCell ref="B103:F103"/>
    <mergeCell ref="G103:H103"/>
    <mergeCell ref="I103:L103"/>
    <mergeCell ref="A76:A77"/>
    <mergeCell ref="B76:D76"/>
    <mergeCell ref="E76:G76"/>
    <mergeCell ref="H76:J76"/>
    <mergeCell ref="L76:L77"/>
    <mergeCell ref="B89:F89"/>
    <mergeCell ref="G89:H89"/>
    <mergeCell ref="I89:L89"/>
    <mergeCell ref="A62:A63"/>
    <mergeCell ref="B62:D62"/>
    <mergeCell ref="E62:G62"/>
    <mergeCell ref="H62:J62"/>
    <mergeCell ref="L62:L63"/>
    <mergeCell ref="B75:F75"/>
    <mergeCell ref="G75:H75"/>
    <mergeCell ref="I75:L75"/>
    <mergeCell ref="B61:F61"/>
    <mergeCell ref="G61:H61"/>
    <mergeCell ref="I61:L61"/>
    <mergeCell ref="H216:J216"/>
    <mergeCell ref="L216:L217"/>
    <mergeCell ref="B201:F201"/>
    <mergeCell ref="G201:H201"/>
    <mergeCell ref="I201:L201"/>
    <mergeCell ref="A202:A203"/>
    <mergeCell ref="B202:D202"/>
    <mergeCell ref="E202:G202"/>
    <mergeCell ref="H202:J202"/>
    <mergeCell ref="L202:L203"/>
    <mergeCell ref="A216:A217"/>
    <mergeCell ref="B216:D216"/>
    <mergeCell ref="E216:G216"/>
    <mergeCell ref="I131:L131"/>
    <mergeCell ref="A132:A133"/>
    <mergeCell ref="B132:D132"/>
    <mergeCell ref="E132:G132"/>
    <mergeCell ref="H132:J132"/>
    <mergeCell ref="L132:L133"/>
    <mergeCell ref="A188:A189"/>
    <mergeCell ref="B188:D188"/>
    <mergeCell ref="E188:G188"/>
    <mergeCell ref="H188:J188"/>
    <mergeCell ref="L188:L189"/>
    <mergeCell ref="B173:F173"/>
    <mergeCell ref="G173:H173"/>
    <mergeCell ref="I173:L173"/>
    <mergeCell ref="A174:A175"/>
    <mergeCell ref="B174:D174"/>
    <mergeCell ref="E174:G174"/>
    <mergeCell ref="H174:J174"/>
    <mergeCell ref="L174:L175"/>
    <mergeCell ref="B159:F159"/>
    <mergeCell ref="G159:H159"/>
    <mergeCell ref="A160:A161"/>
    <mergeCell ref="B160:D160"/>
    <mergeCell ref="E160:G160"/>
    <mergeCell ref="I439:L439"/>
    <mergeCell ref="A440:A441"/>
    <mergeCell ref="B440:D440"/>
    <mergeCell ref="E440:G440"/>
    <mergeCell ref="H440:J440"/>
    <mergeCell ref="L440:L441"/>
    <mergeCell ref="I425:L425"/>
    <mergeCell ref="A426:A427"/>
    <mergeCell ref="B426:D426"/>
    <mergeCell ref="E426:G426"/>
    <mergeCell ref="H426:J426"/>
    <mergeCell ref="L426:L427"/>
    <mergeCell ref="I411:L411"/>
    <mergeCell ref="A412:A413"/>
    <mergeCell ref="B412:D412"/>
    <mergeCell ref="E412:G412"/>
    <mergeCell ref="H412:J412"/>
    <mergeCell ref="L412:L413"/>
    <mergeCell ref="I397:L397"/>
    <mergeCell ref="A398:A399"/>
    <mergeCell ref="B398:D398"/>
    <mergeCell ref="E398:G398"/>
    <mergeCell ref="H398:J398"/>
    <mergeCell ref="L398:L399"/>
    <mergeCell ref="I383:L383"/>
    <mergeCell ref="A384:A385"/>
    <mergeCell ref="B384:D384"/>
    <mergeCell ref="E384:G384"/>
    <mergeCell ref="H384:J384"/>
    <mergeCell ref="L384:L385"/>
    <mergeCell ref="I369:L369"/>
    <mergeCell ref="A370:A371"/>
    <mergeCell ref="B370:D370"/>
    <mergeCell ref="E370:G370"/>
    <mergeCell ref="H370:J370"/>
    <mergeCell ref="L370:L371"/>
    <mergeCell ref="I355:L355"/>
    <mergeCell ref="A356:A357"/>
    <mergeCell ref="B356:D356"/>
    <mergeCell ref="E356:G356"/>
    <mergeCell ref="H356:J356"/>
    <mergeCell ref="L356:L357"/>
    <mergeCell ref="I341:L341"/>
    <mergeCell ref="A342:A343"/>
    <mergeCell ref="B342:D342"/>
    <mergeCell ref="E342:G342"/>
    <mergeCell ref="H342:J342"/>
    <mergeCell ref="L342:L343"/>
    <mergeCell ref="A328:A329"/>
    <mergeCell ref="B328:D328"/>
    <mergeCell ref="E328:G328"/>
    <mergeCell ref="H328:J328"/>
    <mergeCell ref="L328:L329"/>
    <mergeCell ref="I313:L313"/>
    <mergeCell ref="I299:L299"/>
    <mergeCell ref="A300:A301"/>
    <mergeCell ref="B300:D300"/>
    <mergeCell ref="E300:G300"/>
    <mergeCell ref="H300:J300"/>
    <mergeCell ref="L300:L301"/>
    <mergeCell ref="B327:F327"/>
    <mergeCell ref="G327:H327"/>
    <mergeCell ref="B299:F299"/>
    <mergeCell ref="G299:H299"/>
    <mergeCell ref="G313:H313"/>
    <mergeCell ref="A314:A315"/>
    <mergeCell ref="B314:D314"/>
    <mergeCell ref="E314:G314"/>
    <mergeCell ref="H314:J314"/>
    <mergeCell ref="L314:L315"/>
    <mergeCell ref="B313:F313"/>
    <mergeCell ref="A286:A287"/>
    <mergeCell ref="B286:D286"/>
    <mergeCell ref="E286:G286"/>
    <mergeCell ref="H286:J286"/>
    <mergeCell ref="L286:L287"/>
    <mergeCell ref="I271:L271"/>
    <mergeCell ref="A272:A273"/>
    <mergeCell ref="B272:D272"/>
    <mergeCell ref="E272:G272"/>
    <mergeCell ref="H272:J272"/>
    <mergeCell ref="L272:L273"/>
    <mergeCell ref="B285:F285"/>
    <mergeCell ref="G285:H285"/>
    <mergeCell ref="B271:F271"/>
    <mergeCell ref="G271:H271"/>
    <mergeCell ref="I285:L285"/>
    <mergeCell ref="A258:A259"/>
    <mergeCell ref="B258:D258"/>
    <mergeCell ref="E258:G258"/>
    <mergeCell ref="H258:J258"/>
    <mergeCell ref="L258:L259"/>
    <mergeCell ref="A244:A245"/>
    <mergeCell ref="B244:D244"/>
    <mergeCell ref="E244:G244"/>
    <mergeCell ref="H244:J244"/>
    <mergeCell ref="B243:F243"/>
    <mergeCell ref="G243:H243"/>
    <mergeCell ref="I243:L243"/>
    <mergeCell ref="B439:F439"/>
    <mergeCell ref="G439:H439"/>
    <mergeCell ref="B425:F425"/>
    <mergeCell ref="G425:H425"/>
    <mergeCell ref="B411:F411"/>
    <mergeCell ref="G411:H411"/>
    <mergeCell ref="B397:F397"/>
    <mergeCell ref="G397:H397"/>
    <mergeCell ref="B383:F383"/>
    <mergeCell ref="G383:H383"/>
    <mergeCell ref="B369:F369"/>
    <mergeCell ref="G369:H369"/>
    <mergeCell ref="B355:F355"/>
    <mergeCell ref="G355:H355"/>
    <mergeCell ref="B341:F341"/>
    <mergeCell ref="G341:H341"/>
    <mergeCell ref="L244:L245"/>
    <mergeCell ref="B257:F257"/>
    <mergeCell ref="G257:H257"/>
    <mergeCell ref="I257:L257"/>
    <mergeCell ref="I327:L327"/>
    <mergeCell ref="B229:F229"/>
    <mergeCell ref="G229:H229"/>
    <mergeCell ref="I229:L229"/>
    <mergeCell ref="A1:L1"/>
    <mergeCell ref="A230:A231"/>
    <mergeCell ref="B230:D230"/>
    <mergeCell ref="E230:G230"/>
    <mergeCell ref="H230:J230"/>
    <mergeCell ref="L230:L231"/>
    <mergeCell ref="B117:F117"/>
    <mergeCell ref="G117:H117"/>
    <mergeCell ref="I117:L117"/>
    <mergeCell ref="A118:A119"/>
    <mergeCell ref="B118:D118"/>
    <mergeCell ref="B145:F145"/>
    <mergeCell ref="G145:H145"/>
    <mergeCell ref="E118:G118"/>
    <mergeCell ref="H118:J118"/>
    <mergeCell ref="E146:G146"/>
    <mergeCell ref="H146:J146"/>
    <mergeCell ref="L146:L147"/>
    <mergeCell ref="L118:L119"/>
    <mergeCell ref="B131:F131"/>
    <mergeCell ref="G131:H131"/>
  </mergeCells>
  <printOptions horizontalCentered="1"/>
  <pageMargins left="0.34" right="0.37" top="0.48" bottom="0.49" header="0" footer="0.22"/>
  <pageSetup paperSize="9" scale="67" fitToHeight="0" orientation="portrait" blackAndWhite="1" r:id="rId1"/>
  <headerFooter>
    <oddFooter>&amp;Cwww.rssrashtriya.org</oddFooter>
  </headerFooter>
  <rowBreaks count="7" manualBreakCount="7">
    <brk id="60" max="16383" man="1"/>
    <brk id="116" max="16383" man="1"/>
    <brk id="172" max="16383" man="1"/>
    <brk id="228" max="16383" man="1"/>
    <brk id="284" max="16383" man="1"/>
    <brk id="340" max="16383" man="1"/>
    <brk id="39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MASTER</vt:lpstr>
      <vt:lpstr>Difference_Sheet</vt:lpstr>
      <vt:lpstr>Difference_Sheet!Print_Area</vt:lpstr>
      <vt:lpstr>Difference_Sheet!Print_Titles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CP KURMI</cp:lastModifiedBy>
  <cp:lastPrinted>2024-10-24T17:48:04Z</cp:lastPrinted>
  <dcterms:created xsi:type="dcterms:W3CDTF">2021-11-15T04:15:42Z</dcterms:created>
  <dcterms:modified xsi:type="dcterms:W3CDTF">2024-10-24T17:55:16Z</dcterms:modified>
</cp:coreProperties>
</file>