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3F076211-BF91-4CCA-B9F6-BDA7C01713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ER" sheetId="1" r:id="rId1"/>
    <sheet name="Difference_Sheet" sheetId="2" r:id="rId2"/>
    <sheet name="Sheet1" sheetId="3" r:id="rId3"/>
  </sheets>
  <definedNames>
    <definedName name="_xlnm.Print_Area" localSheetId="1">Difference_Sheet!$A$2:$L$1048576</definedName>
    <definedName name="_xlnm.Print_Titles" localSheetId="1">Difference_Sheet!$2:$4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aRaF3tBKwsKDZE+u2AF/lWQjXGA=="/>
    </ext>
  </extLst>
</workbook>
</file>

<file path=xl/calcChain.xml><?xml version="1.0" encoding="utf-8"?>
<calcChain xmlns="http://schemas.openxmlformats.org/spreadsheetml/2006/main">
  <c r="B213" i="2" l="1"/>
  <c r="I213" i="2"/>
  <c r="K215" i="2"/>
  <c r="B216" i="2"/>
  <c r="B217" i="2" s="1"/>
  <c r="C217" i="2" s="1"/>
  <c r="C216" i="2"/>
  <c r="D216" i="2"/>
  <c r="E216" i="2"/>
  <c r="F216" i="2"/>
  <c r="B226" i="2"/>
  <c r="I226" i="2"/>
  <c r="K228" i="2"/>
  <c r="B229" i="2"/>
  <c r="E229" i="2"/>
  <c r="B230" i="2"/>
  <c r="C230" i="2" s="1"/>
  <c r="B239" i="2"/>
  <c r="I239" i="2"/>
  <c r="K241" i="2"/>
  <c r="B242" i="2"/>
  <c r="C242" i="2"/>
  <c r="B252" i="2"/>
  <c r="I252" i="2"/>
  <c r="K254" i="2"/>
  <c r="B255" i="2"/>
  <c r="C255" i="2" s="1"/>
  <c r="B265" i="2"/>
  <c r="I265" i="2"/>
  <c r="K267" i="2"/>
  <c r="B268" i="2"/>
  <c r="B269" i="2" s="1"/>
  <c r="B278" i="2"/>
  <c r="I278" i="2"/>
  <c r="K280" i="2"/>
  <c r="B281" i="2"/>
  <c r="C281" i="2"/>
  <c r="B291" i="2"/>
  <c r="I291" i="2"/>
  <c r="K293" i="2"/>
  <c r="B294" i="2"/>
  <c r="C294" i="2" s="1"/>
  <c r="B304" i="2"/>
  <c r="I304" i="2"/>
  <c r="K306" i="2"/>
  <c r="B307" i="2"/>
  <c r="H307" i="2" s="1"/>
  <c r="C307" i="2"/>
  <c r="E307" i="2"/>
  <c r="B308" i="2"/>
  <c r="H308" i="2" s="1"/>
  <c r="E308" i="2"/>
  <c r="B317" i="2"/>
  <c r="I317" i="2"/>
  <c r="K319" i="2"/>
  <c r="B320" i="2"/>
  <c r="C320" i="2" s="1"/>
  <c r="B330" i="2"/>
  <c r="I330" i="2"/>
  <c r="K332" i="2"/>
  <c r="B333" i="2"/>
  <c r="E333" i="2" s="1"/>
  <c r="B343" i="2"/>
  <c r="I343" i="2"/>
  <c r="K345" i="2"/>
  <c r="B346" i="2"/>
  <c r="B356" i="2"/>
  <c r="I356" i="2"/>
  <c r="K358" i="2"/>
  <c r="B359" i="2"/>
  <c r="B369" i="2"/>
  <c r="I369" i="2"/>
  <c r="K371" i="2"/>
  <c r="B372" i="2"/>
  <c r="C372" i="2"/>
  <c r="E372" i="2"/>
  <c r="H372" i="2" s="1"/>
  <c r="B373" i="2"/>
  <c r="B382" i="2"/>
  <c r="I382" i="2"/>
  <c r="K384" i="2"/>
  <c r="B385" i="2"/>
  <c r="C385" i="2"/>
  <c r="E385" i="2"/>
  <c r="F385" i="2"/>
  <c r="B395" i="2"/>
  <c r="I395" i="2"/>
  <c r="K397" i="2"/>
  <c r="B398" i="2"/>
  <c r="E398" i="2" s="1"/>
  <c r="F398" i="2" s="1"/>
  <c r="G398" i="2" s="1"/>
  <c r="B408" i="2"/>
  <c r="I408" i="2"/>
  <c r="K410" i="2"/>
  <c r="B411" i="2"/>
  <c r="C411" i="2" s="1"/>
  <c r="B109" i="2"/>
  <c r="I109" i="2"/>
  <c r="K111" i="2"/>
  <c r="B112" i="2"/>
  <c r="B122" i="2"/>
  <c r="I122" i="2"/>
  <c r="K124" i="2"/>
  <c r="B125" i="2"/>
  <c r="B135" i="2"/>
  <c r="I135" i="2"/>
  <c r="K137" i="2"/>
  <c r="B138" i="2"/>
  <c r="C138" i="2" s="1"/>
  <c r="B148" i="2"/>
  <c r="I148" i="2"/>
  <c r="K150" i="2"/>
  <c r="B151" i="2"/>
  <c r="E151" i="2" s="1"/>
  <c r="C151" i="2"/>
  <c r="B161" i="2"/>
  <c r="I161" i="2"/>
  <c r="K163" i="2"/>
  <c r="B164" i="2"/>
  <c r="B165" i="2" s="1"/>
  <c r="E164" i="2"/>
  <c r="B174" i="2"/>
  <c r="I174" i="2"/>
  <c r="K176" i="2"/>
  <c r="B177" i="2"/>
  <c r="C177" i="2" s="1"/>
  <c r="E177" i="2"/>
  <c r="F177" i="2" s="1"/>
  <c r="B178" i="2"/>
  <c r="C178" i="2" s="1"/>
  <c r="B187" i="2"/>
  <c r="I187" i="2"/>
  <c r="K189" i="2"/>
  <c r="B190" i="2"/>
  <c r="B200" i="2"/>
  <c r="I200" i="2"/>
  <c r="K202" i="2"/>
  <c r="B203" i="2"/>
  <c r="E203" i="2" s="1"/>
  <c r="H203" i="2" s="1"/>
  <c r="C203" i="2"/>
  <c r="D203" i="2"/>
  <c r="B57" i="2"/>
  <c r="I57" i="2"/>
  <c r="K59" i="2"/>
  <c r="B60" i="2"/>
  <c r="C60" i="2"/>
  <c r="E60" i="2"/>
  <c r="F60" i="2" s="1"/>
  <c r="B70" i="2"/>
  <c r="I70" i="2"/>
  <c r="K72" i="2"/>
  <c r="B73" i="2"/>
  <c r="B83" i="2"/>
  <c r="I83" i="2"/>
  <c r="K85" i="2"/>
  <c r="B86" i="2"/>
  <c r="B96" i="2"/>
  <c r="I96" i="2"/>
  <c r="K98" i="2"/>
  <c r="B99" i="2"/>
  <c r="C99" i="2" s="1"/>
  <c r="B31" i="2"/>
  <c r="I31" i="2"/>
  <c r="K33" i="2"/>
  <c r="B34" i="2"/>
  <c r="B35" i="2" s="1"/>
  <c r="B44" i="2"/>
  <c r="I44" i="2"/>
  <c r="K46" i="2"/>
  <c r="B47" i="2"/>
  <c r="B18" i="2"/>
  <c r="I18" i="2"/>
  <c r="K20" i="2"/>
  <c r="B21" i="2"/>
  <c r="A36" i="1"/>
  <c r="A35" i="1"/>
  <c r="B8" i="2"/>
  <c r="C8" i="2" s="1"/>
  <c r="K7" i="2"/>
  <c r="I5" i="2"/>
  <c r="B5" i="2"/>
  <c r="B321" i="2" l="1"/>
  <c r="B399" i="2"/>
  <c r="C399" i="2" s="1"/>
  <c r="E320" i="2"/>
  <c r="H320" i="2" s="1"/>
  <c r="I385" i="2"/>
  <c r="D372" i="2"/>
  <c r="D320" i="2"/>
  <c r="B309" i="2"/>
  <c r="C309" i="2" s="1"/>
  <c r="C398" i="2"/>
  <c r="D398" i="2" s="1"/>
  <c r="D255" i="2"/>
  <c r="D230" i="2"/>
  <c r="B204" i="2"/>
  <c r="E204" i="2" s="1"/>
  <c r="F204" i="2" s="1"/>
  <c r="G204" i="2" s="1"/>
  <c r="B412" i="2"/>
  <c r="B413" i="2" s="1"/>
  <c r="E411" i="2"/>
  <c r="F411" i="2" s="1"/>
  <c r="G411" i="2" s="1"/>
  <c r="J411" i="2" s="1"/>
  <c r="D411" i="2"/>
  <c r="J398" i="2"/>
  <c r="F333" i="2"/>
  <c r="I216" i="2"/>
  <c r="D385" i="2"/>
  <c r="B374" i="2"/>
  <c r="C333" i="2"/>
  <c r="D333" i="2"/>
  <c r="B334" i="2"/>
  <c r="H333" i="2"/>
  <c r="G385" i="2"/>
  <c r="D60" i="2"/>
  <c r="B61" i="2"/>
  <c r="C61" i="2" s="1"/>
  <c r="I372" i="2"/>
  <c r="D346" i="2"/>
  <c r="E346" i="2"/>
  <c r="B347" i="2"/>
  <c r="C346" i="2"/>
  <c r="C269" i="2"/>
  <c r="E269" i="2"/>
  <c r="H269" i="2" s="1"/>
  <c r="B270" i="2"/>
  <c r="B271" i="2" s="1"/>
  <c r="C373" i="2"/>
  <c r="D373" i="2" s="1"/>
  <c r="E373" i="2"/>
  <c r="B400" i="2"/>
  <c r="B401" i="2"/>
  <c r="F372" i="2"/>
  <c r="G372" i="2"/>
  <c r="E399" i="2"/>
  <c r="E359" i="2"/>
  <c r="H359" i="2" s="1"/>
  <c r="B360" i="2"/>
  <c r="C359" i="2"/>
  <c r="D359" i="2" s="1"/>
  <c r="C268" i="2"/>
  <c r="E268" i="2"/>
  <c r="H268" i="2"/>
  <c r="I398" i="2"/>
  <c r="E190" i="2"/>
  <c r="F190" i="2" s="1"/>
  <c r="G190" i="2" s="1"/>
  <c r="J190" i="2" s="1"/>
  <c r="C190" i="2"/>
  <c r="D190" i="2" s="1"/>
  <c r="C112" i="2"/>
  <c r="D112" i="2" s="1"/>
  <c r="E112" i="2"/>
  <c r="F112" i="2" s="1"/>
  <c r="B113" i="2"/>
  <c r="C113" i="2" s="1"/>
  <c r="D399" i="2"/>
  <c r="H398" i="2"/>
  <c r="D307" i="2"/>
  <c r="F308" i="2"/>
  <c r="G308" i="2" s="1"/>
  <c r="D294" i="2"/>
  <c r="G216" i="2"/>
  <c r="J216" i="2" s="1"/>
  <c r="H216" i="2"/>
  <c r="D151" i="2"/>
  <c r="B386" i="2"/>
  <c r="C308" i="2"/>
  <c r="D308" i="2" s="1"/>
  <c r="E230" i="2"/>
  <c r="B231" i="2"/>
  <c r="B232" i="2" s="1"/>
  <c r="H230" i="2"/>
  <c r="E294" i="2"/>
  <c r="B295" i="2"/>
  <c r="H385" i="2"/>
  <c r="D281" i="2"/>
  <c r="E281" i="2"/>
  <c r="H281" i="2" s="1"/>
  <c r="B282" i="2"/>
  <c r="F229" i="2"/>
  <c r="F307" i="2"/>
  <c r="H229" i="2"/>
  <c r="D217" i="2"/>
  <c r="E217" i="2"/>
  <c r="B218" i="2"/>
  <c r="D242" i="2"/>
  <c r="B243" i="2"/>
  <c r="E242" i="2"/>
  <c r="D229" i="2"/>
  <c r="B256" i="2"/>
  <c r="E255" i="2"/>
  <c r="C229" i="2"/>
  <c r="C204" i="2"/>
  <c r="H204" i="2"/>
  <c r="D178" i="2"/>
  <c r="E178" i="2"/>
  <c r="B179" i="2"/>
  <c r="F164" i="2"/>
  <c r="G60" i="2"/>
  <c r="J60" i="2" s="1"/>
  <c r="B205" i="2"/>
  <c r="C164" i="2"/>
  <c r="H164" i="2"/>
  <c r="D138" i="2"/>
  <c r="D86" i="2"/>
  <c r="G177" i="2"/>
  <c r="H151" i="2"/>
  <c r="F151" i="2"/>
  <c r="G151" i="2"/>
  <c r="F203" i="2"/>
  <c r="I177" i="2"/>
  <c r="C21" i="2"/>
  <c r="D21" i="2" s="1"/>
  <c r="E21" i="2"/>
  <c r="F21" i="2" s="1"/>
  <c r="B22" i="2"/>
  <c r="C22" i="2" s="1"/>
  <c r="C86" i="2"/>
  <c r="D177" i="2"/>
  <c r="C165" i="2"/>
  <c r="E165" i="2"/>
  <c r="B166" i="2"/>
  <c r="D113" i="2"/>
  <c r="E125" i="2"/>
  <c r="H177" i="2"/>
  <c r="B139" i="2"/>
  <c r="E138" i="2"/>
  <c r="B126" i="2"/>
  <c r="H190" i="2"/>
  <c r="B152" i="2"/>
  <c r="C125" i="2"/>
  <c r="D125" i="2" s="1"/>
  <c r="B191" i="2"/>
  <c r="D99" i="2"/>
  <c r="C35" i="2"/>
  <c r="D35" i="2" s="1"/>
  <c r="E73" i="2"/>
  <c r="B74" i="2"/>
  <c r="B87" i="2"/>
  <c r="E86" i="2"/>
  <c r="B100" i="2"/>
  <c r="E99" i="2"/>
  <c r="C73" i="2"/>
  <c r="D73" i="2" s="1"/>
  <c r="H34" i="2"/>
  <c r="H60" i="2"/>
  <c r="I60" i="2"/>
  <c r="E34" i="2"/>
  <c r="E47" i="2"/>
  <c r="H47" i="2" s="1"/>
  <c r="G21" i="2"/>
  <c r="C34" i="2"/>
  <c r="B48" i="2"/>
  <c r="C47" i="2"/>
  <c r="B36" i="2"/>
  <c r="E35" i="2"/>
  <c r="E8" i="2"/>
  <c r="F8" i="2" s="1"/>
  <c r="B9" i="2"/>
  <c r="A3" i="2"/>
  <c r="A2" i="2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D309" i="2" l="1"/>
  <c r="G112" i="2"/>
  <c r="I190" i="2"/>
  <c r="B323" i="2"/>
  <c r="F320" i="2"/>
  <c r="H112" i="2"/>
  <c r="I112" i="2"/>
  <c r="E321" i="2"/>
  <c r="H321" i="2" s="1"/>
  <c r="H411" i="2"/>
  <c r="E309" i="2"/>
  <c r="B310" i="2"/>
  <c r="C321" i="2"/>
  <c r="B322" i="2"/>
  <c r="C412" i="2"/>
  <c r="E412" i="2"/>
  <c r="H412" i="2"/>
  <c r="K411" i="2"/>
  <c r="L411" i="2" s="1"/>
  <c r="C218" i="2"/>
  <c r="D218" i="2"/>
  <c r="D219" i="2" s="1"/>
  <c r="E218" i="2"/>
  <c r="H218" i="2" s="1"/>
  <c r="K216" i="2"/>
  <c r="L216" i="2" s="1"/>
  <c r="F399" i="2"/>
  <c r="G399" i="2"/>
  <c r="J399" i="2" s="1"/>
  <c r="F373" i="2"/>
  <c r="G373" i="2" s="1"/>
  <c r="J229" i="2"/>
  <c r="F346" i="2"/>
  <c r="G346" i="2" s="1"/>
  <c r="J346" i="2" s="1"/>
  <c r="E243" i="2"/>
  <c r="H243" i="2"/>
  <c r="B244" i="2"/>
  <c r="C243" i="2"/>
  <c r="D243" i="2" s="1"/>
  <c r="E386" i="2"/>
  <c r="H386" i="2" s="1"/>
  <c r="B387" i="2"/>
  <c r="C386" i="2"/>
  <c r="H373" i="2"/>
  <c r="I411" i="2"/>
  <c r="I333" i="2"/>
  <c r="G333" i="2"/>
  <c r="C231" i="2"/>
  <c r="D231" i="2" s="1"/>
  <c r="E231" i="2"/>
  <c r="H231" i="2" s="1"/>
  <c r="H232" i="2" s="1"/>
  <c r="J372" i="2"/>
  <c r="I320" i="2"/>
  <c r="G320" i="2"/>
  <c r="H399" i="2"/>
  <c r="C374" i="2"/>
  <c r="D374" i="2" s="1"/>
  <c r="E374" i="2"/>
  <c r="E375" i="2" s="1"/>
  <c r="H8" i="2"/>
  <c r="E22" i="2"/>
  <c r="H22" i="2" s="1"/>
  <c r="D61" i="2"/>
  <c r="I229" i="2"/>
  <c r="F321" i="2"/>
  <c r="I321" i="2" s="1"/>
  <c r="G229" i="2"/>
  <c r="F230" i="2"/>
  <c r="I230" i="2" s="1"/>
  <c r="G230" i="2"/>
  <c r="J230" i="2" s="1"/>
  <c r="F294" i="2"/>
  <c r="K398" i="2"/>
  <c r="D22" i="2"/>
  <c r="H242" i="2"/>
  <c r="F242" i="2"/>
  <c r="G242" i="2" s="1"/>
  <c r="F217" i="2"/>
  <c r="I307" i="2"/>
  <c r="H413" i="2"/>
  <c r="H414" i="2" s="1"/>
  <c r="E413" i="2"/>
  <c r="B414" i="2"/>
  <c r="C413" i="2"/>
  <c r="D413" i="2" s="1"/>
  <c r="E282" i="2"/>
  <c r="B283" i="2"/>
  <c r="C282" i="2"/>
  <c r="D282" i="2" s="1"/>
  <c r="H282" i="2"/>
  <c r="E270" i="2"/>
  <c r="H270" i="2"/>
  <c r="H271" i="2" s="1"/>
  <c r="C270" i="2"/>
  <c r="C271" i="2" s="1"/>
  <c r="D270" i="2"/>
  <c r="I346" i="2"/>
  <c r="J385" i="2"/>
  <c r="C310" i="2"/>
  <c r="B23" i="2"/>
  <c r="E23" i="2" s="1"/>
  <c r="F23" i="2" s="1"/>
  <c r="E61" i="2"/>
  <c r="E113" i="2"/>
  <c r="H113" i="2" s="1"/>
  <c r="F255" i="2"/>
  <c r="G255" i="2" s="1"/>
  <c r="H255" i="2"/>
  <c r="B219" i="2"/>
  <c r="G307" i="2"/>
  <c r="F281" i="2"/>
  <c r="H294" i="2"/>
  <c r="J308" i="2"/>
  <c r="F268" i="2"/>
  <c r="I268" i="2" s="1"/>
  <c r="E271" i="2"/>
  <c r="C360" i="2"/>
  <c r="D360" i="2"/>
  <c r="E360" i="2"/>
  <c r="B361" i="2"/>
  <c r="C400" i="2"/>
  <c r="E400" i="2"/>
  <c r="F269" i="2"/>
  <c r="I269" i="2" s="1"/>
  <c r="H346" i="2"/>
  <c r="B375" i="2"/>
  <c r="B62" i="2"/>
  <c r="E62" i="2" s="1"/>
  <c r="H62" i="2" s="1"/>
  <c r="B114" i="2"/>
  <c r="C114" i="2" s="1"/>
  <c r="C256" i="2"/>
  <c r="E256" i="2"/>
  <c r="B257" i="2"/>
  <c r="B258" i="2" s="1"/>
  <c r="H217" i="2"/>
  <c r="C295" i="2"/>
  <c r="E295" i="2"/>
  <c r="B296" i="2"/>
  <c r="I308" i="2"/>
  <c r="D268" i="2"/>
  <c r="F359" i="2"/>
  <c r="I359" i="2" s="1"/>
  <c r="D269" i="2"/>
  <c r="D347" i="2"/>
  <c r="E347" i="2"/>
  <c r="H347" i="2" s="1"/>
  <c r="C347" i="2"/>
  <c r="B348" i="2"/>
  <c r="E334" i="2"/>
  <c r="C334" i="2"/>
  <c r="D334" i="2"/>
  <c r="B335" i="2"/>
  <c r="E166" i="2"/>
  <c r="H166" i="2" s="1"/>
  <c r="H167" i="2" s="1"/>
  <c r="C166" i="2"/>
  <c r="D166" i="2"/>
  <c r="C205" i="2"/>
  <c r="D205" i="2" s="1"/>
  <c r="E205" i="2"/>
  <c r="H205" i="2" s="1"/>
  <c r="H206" i="2" s="1"/>
  <c r="I151" i="2"/>
  <c r="G203" i="2"/>
  <c r="F138" i="2"/>
  <c r="G138" i="2"/>
  <c r="H138" i="2"/>
  <c r="F165" i="2"/>
  <c r="I165" i="2" s="1"/>
  <c r="C139" i="2"/>
  <c r="D139" i="2"/>
  <c r="B140" i="2"/>
  <c r="B141" i="2" s="1"/>
  <c r="E139" i="2"/>
  <c r="C179" i="2"/>
  <c r="E179" i="2"/>
  <c r="H179" i="2" s="1"/>
  <c r="B180" i="2"/>
  <c r="E152" i="2"/>
  <c r="B153" i="2"/>
  <c r="C152" i="2"/>
  <c r="F178" i="2"/>
  <c r="G178" i="2"/>
  <c r="J178" i="2" s="1"/>
  <c r="H178" i="2"/>
  <c r="E191" i="2"/>
  <c r="B192" i="2"/>
  <c r="C191" i="2"/>
  <c r="K190" i="2"/>
  <c r="L190" i="2"/>
  <c r="H21" i="2"/>
  <c r="I203" i="2"/>
  <c r="H165" i="2"/>
  <c r="F125" i="2"/>
  <c r="I125" i="2" s="1"/>
  <c r="J177" i="2"/>
  <c r="J138" i="2"/>
  <c r="J151" i="2"/>
  <c r="I21" i="2"/>
  <c r="E126" i="2"/>
  <c r="B127" i="2"/>
  <c r="C126" i="2"/>
  <c r="D126" i="2"/>
  <c r="B206" i="2"/>
  <c r="H125" i="2"/>
  <c r="B167" i="2"/>
  <c r="J112" i="2"/>
  <c r="D165" i="2"/>
  <c r="I164" i="2"/>
  <c r="C167" i="2"/>
  <c r="D164" i="2"/>
  <c r="G164" i="2"/>
  <c r="I204" i="2"/>
  <c r="D204" i="2"/>
  <c r="C100" i="2"/>
  <c r="D100" i="2"/>
  <c r="E100" i="2"/>
  <c r="B101" i="2"/>
  <c r="F73" i="2"/>
  <c r="G73" i="2" s="1"/>
  <c r="J73" i="2" s="1"/>
  <c r="F61" i="2"/>
  <c r="G61" i="2" s="1"/>
  <c r="H61" i="2"/>
  <c r="F86" i="2"/>
  <c r="G86" i="2" s="1"/>
  <c r="H86" i="2"/>
  <c r="K60" i="2"/>
  <c r="L60" i="2" s="1"/>
  <c r="B88" i="2"/>
  <c r="B89" i="2" s="1"/>
  <c r="C87" i="2"/>
  <c r="E87" i="2"/>
  <c r="H73" i="2"/>
  <c r="F34" i="2"/>
  <c r="I34" i="2" s="1"/>
  <c r="F99" i="2"/>
  <c r="G99" i="2" s="1"/>
  <c r="H99" i="2"/>
  <c r="E74" i="2"/>
  <c r="B75" i="2"/>
  <c r="C74" i="2"/>
  <c r="D74" i="2" s="1"/>
  <c r="E48" i="2"/>
  <c r="B49" i="2"/>
  <c r="B50" i="2" s="1"/>
  <c r="H48" i="2"/>
  <c r="C48" i="2"/>
  <c r="D48" i="2" s="1"/>
  <c r="F35" i="2"/>
  <c r="G35" i="2"/>
  <c r="D34" i="2"/>
  <c r="C36" i="2"/>
  <c r="D36" i="2"/>
  <c r="E36" i="2"/>
  <c r="H36" i="2" s="1"/>
  <c r="H35" i="2"/>
  <c r="B37" i="2"/>
  <c r="D47" i="2"/>
  <c r="C23" i="2"/>
  <c r="C24" i="2" s="1"/>
  <c r="F47" i="2"/>
  <c r="G47" i="2" s="1"/>
  <c r="C9" i="2"/>
  <c r="E9" i="2"/>
  <c r="H9" i="2" s="1"/>
  <c r="J21" i="2"/>
  <c r="E24" i="2"/>
  <c r="G8" i="2"/>
  <c r="D8" i="2"/>
  <c r="B10" i="2"/>
  <c r="I8" i="2"/>
  <c r="G321" i="2" l="1"/>
  <c r="F309" i="2"/>
  <c r="G309" i="2"/>
  <c r="E310" i="2"/>
  <c r="C375" i="2"/>
  <c r="H309" i="2"/>
  <c r="H310" i="2" s="1"/>
  <c r="G310" i="2"/>
  <c r="G269" i="2"/>
  <c r="I373" i="2"/>
  <c r="C232" i="2"/>
  <c r="J309" i="2"/>
  <c r="D310" i="2"/>
  <c r="C322" i="2"/>
  <c r="D322" i="2" s="1"/>
  <c r="E322" i="2"/>
  <c r="H322" i="2"/>
  <c r="H323" i="2" s="1"/>
  <c r="D321" i="2"/>
  <c r="D412" i="2"/>
  <c r="F412" i="2"/>
  <c r="G412" i="2" s="1"/>
  <c r="J255" i="2"/>
  <c r="D414" i="2"/>
  <c r="K346" i="2"/>
  <c r="D375" i="2"/>
  <c r="H219" i="2"/>
  <c r="C362" i="2"/>
  <c r="K372" i="2"/>
  <c r="L372" i="2" s="1"/>
  <c r="C348" i="2"/>
  <c r="E348" i="2"/>
  <c r="D348" i="2"/>
  <c r="D349" i="2" s="1"/>
  <c r="B349" i="2"/>
  <c r="F256" i="2"/>
  <c r="I256" i="2" s="1"/>
  <c r="K230" i="2"/>
  <c r="L230" i="2" s="1"/>
  <c r="C244" i="2"/>
  <c r="D244" i="2" s="1"/>
  <c r="E244" i="2"/>
  <c r="H244" i="2" s="1"/>
  <c r="H245" i="2" s="1"/>
  <c r="K229" i="2"/>
  <c r="B115" i="2"/>
  <c r="C401" i="2"/>
  <c r="G23" i="2"/>
  <c r="K385" i="2"/>
  <c r="L385" i="2"/>
  <c r="L398" i="2"/>
  <c r="F231" i="2"/>
  <c r="F232" i="2" s="1"/>
  <c r="E232" i="2"/>
  <c r="C387" i="2"/>
  <c r="E387" i="2"/>
  <c r="H387" i="2"/>
  <c r="H388" i="2" s="1"/>
  <c r="B388" i="2"/>
  <c r="B245" i="2"/>
  <c r="J307" i="2"/>
  <c r="H180" i="2"/>
  <c r="F360" i="2"/>
  <c r="G360" i="2" s="1"/>
  <c r="J360" i="2" s="1"/>
  <c r="I217" i="2"/>
  <c r="C296" i="2"/>
  <c r="E296" i="2"/>
  <c r="H296" i="2" s="1"/>
  <c r="B297" i="2"/>
  <c r="F400" i="2"/>
  <c r="I400" i="2" s="1"/>
  <c r="I294" i="2"/>
  <c r="J320" i="2"/>
  <c r="J242" i="2"/>
  <c r="H23" i="2"/>
  <c r="H24" i="2" s="1"/>
  <c r="C62" i="2"/>
  <c r="D62" i="2" s="1"/>
  <c r="D271" i="2"/>
  <c r="J268" i="2"/>
  <c r="F295" i="2"/>
  <c r="G295" i="2" s="1"/>
  <c r="F270" i="2"/>
  <c r="I270" i="2" s="1"/>
  <c r="I271" i="2" s="1"/>
  <c r="I347" i="2"/>
  <c r="K399" i="2"/>
  <c r="L399" i="2" s="1"/>
  <c r="H361" i="2"/>
  <c r="C361" i="2"/>
  <c r="D361" i="2"/>
  <c r="E361" i="2"/>
  <c r="E362" i="2" s="1"/>
  <c r="E283" i="2"/>
  <c r="H283" i="2"/>
  <c r="H284" i="2" s="1"/>
  <c r="C283" i="2"/>
  <c r="D283" i="2"/>
  <c r="F22" i="2"/>
  <c r="I22" i="2" s="1"/>
  <c r="F113" i="2"/>
  <c r="G113" i="2" s="1"/>
  <c r="J113" i="2" s="1"/>
  <c r="K113" i="2" s="1"/>
  <c r="L113" i="2" s="1"/>
  <c r="G125" i="2"/>
  <c r="E180" i="2"/>
  <c r="G165" i="2"/>
  <c r="E335" i="2"/>
  <c r="E336" i="2" s="1"/>
  <c r="C335" i="2"/>
  <c r="B336" i="2"/>
  <c r="G347" i="2"/>
  <c r="J347" i="2" s="1"/>
  <c r="F347" i="2"/>
  <c r="H256" i="2"/>
  <c r="H360" i="2"/>
  <c r="K308" i="2"/>
  <c r="L308" i="2" s="1"/>
  <c r="F282" i="2"/>
  <c r="I282" i="2" s="1"/>
  <c r="G217" i="2"/>
  <c r="J373" i="2"/>
  <c r="F386" i="2"/>
  <c r="F243" i="2"/>
  <c r="I243" i="2" s="1"/>
  <c r="G243" i="2"/>
  <c r="J243" i="2" s="1"/>
  <c r="B362" i="2"/>
  <c r="F218" i="2"/>
  <c r="F219" i="2" s="1"/>
  <c r="F374" i="2"/>
  <c r="G374" i="2" s="1"/>
  <c r="E114" i="2"/>
  <c r="H114" i="2" s="1"/>
  <c r="H115" i="2" s="1"/>
  <c r="I334" i="2"/>
  <c r="J269" i="2"/>
  <c r="I255" i="2"/>
  <c r="E401" i="2"/>
  <c r="C414" i="2"/>
  <c r="H374" i="2"/>
  <c r="H375" i="2" s="1"/>
  <c r="B63" i="2"/>
  <c r="D114" i="2"/>
  <c r="D115" i="2" s="1"/>
  <c r="G334" i="2"/>
  <c r="F334" i="2"/>
  <c r="G359" i="2"/>
  <c r="H295" i="2"/>
  <c r="D256" i="2"/>
  <c r="B24" i="2"/>
  <c r="D400" i="2"/>
  <c r="I360" i="2"/>
  <c r="I281" i="2"/>
  <c r="I242" i="2"/>
  <c r="G294" i="2"/>
  <c r="E349" i="2"/>
  <c r="J333" i="2"/>
  <c r="I218" i="2"/>
  <c r="C219" i="2"/>
  <c r="E219" i="2"/>
  <c r="H334" i="2"/>
  <c r="D295" i="2"/>
  <c r="E257" i="2"/>
  <c r="H257" i="2"/>
  <c r="C257" i="2"/>
  <c r="C258" i="2" s="1"/>
  <c r="H400" i="2"/>
  <c r="H401" i="2" s="1"/>
  <c r="G268" i="2"/>
  <c r="G281" i="2"/>
  <c r="B284" i="2"/>
  <c r="F413" i="2"/>
  <c r="G413" i="2"/>
  <c r="E414" i="2"/>
  <c r="E297" i="2"/>
  <c r="D386" i="2"/>
  <c r="D232" i="2"/>
  <c r="I399" i="2"/>
  <c r="I179" i="2"/>
  <c r="C180" i="2"/>
  <c r="D167" i="2"/>
  <c r="J164" i="2"/>
  <c r="K177" i="2"/>
  <c r="C192" i="2"/>
  <c r="C193" i="2" s="1"/>
  <c r="E192" i="2"/>
  <c r="H192" i="2"/>
  <c r="D179" i="2"/>
  <c r="K178" i="2"/>
  <c r="L178" i="2" s="1"/>
  <c r="F191" i="2"/>
  <c r="G191" i="2"/>
  <c r="J203" i="2"/>
  <c r="F126" i="2"/>
  <c r="G126" i="2" s="1"/>
  <c r="E153" i="2"/>
  <c r="H153" i="2" s="1"/>
  <c r="C153" i="2"/>
  <c r="C154" i="2" s="1"/>
  <c r="G34" i="2"/>
  <c r="J34" i="2" s="1"/>
  <c r="K112" i="2"/>
  <c r="F152" i="2"/>
  <c r="F139" i="2"/>
  <c r="G139" i="2" s="1"/>
  <c r="H63" i="2"/>
  <c r="K151" i="2"/>
  <c r="L151" i="2"/>
  <c r="B154" i="2"/>
  <c r="I73" i="2"/>
  <c r="E63" i="2"/>
  <c r="C115" i="2"/>
  <c r="H152" i="2"/>
  <c r="C140" i="2"/>
  <c r="C141" i="2" s="1"/>
  <c r="D140" i="2"/>
  <c r="E140" i="2"/>
  <c r="J125" i="2"/>
  <c r="J204" i="2"/>
  <c r="D206" i="2"/>
  <c r="J165" i="2"/>
  <c r="I126" i="2"/>
  <c r="K138" i="2"/>
  <c r="L138" i="2" s="1"/>
  <c r="B193" i="2"/>
  <c r="H139" i="2"/>
  <c r="C206" i="2"/>
  <c r="H126" i="2"/>
  <c r="H191" i="2"/>
  <c r="I178" i="2"/>
  <c r="F166" i="2"/>
  <c r="F167" i="2" s="1"/>
  <c r="G166" i="2"/>
  <c r="J166" i="2" s="1"/>
  <c r="E167" i="2"/>
  <c r="C127" i="2"/>
  <c r="D127" i="2" s="1"/>
  <c r="E127" i="2"/>
  <c r="E128" i="2" s="1"/>
  <c r="H127" i="2"/>
  <c r="B128" i="2"/>
  <c r="C128" i="2"/>
  <c r="D191" i="2"/>
  <c r="D152" i="2"/>
  <c r="F179" i="2"/>
  <c r="F180" i="2" s="1"/>
  <c r="I138" i="2"/>
  <c r="F205" i="2"/>
  <c r="F206" i="2" s="1"/>
  <c r="E206" i="2"/>
  <c r="J86" i="2"/>
  <c r="F74" i="2"/>
  <c r="I74" i="2" s="1"/>
  <c r="E101" i="2"/>
  <c r="H101" i="2" s="1"/>
  <c r="C101" i="2"/>
  <c r="C102" i="2" s="1"/>
  <c r="F87" i="2"/>
  <c r="I87" i="2" s="1"/>
  <c r="K73" i="2"/>
  <c r="L73" i="2"/>
  <c r="J61" i="2"/>
  <c r="F100" i="2"/>
  <c r="I100" i="2" s="1"/>
  <c r="I61" i="2"/>
  <c r="C88" i="2"/>
  <c r="E88" i="2"/>
  <c r="E89" i="2" s="1"/>
  <c r="H88" i="2"/>
  <c r="E37" i="2"/>
  <c r="I99" i="2"/>
  <c r="D87" i="2"/>
  <c r="F62" i="2"/>
  <c r="J99" i="2"/>
  <c r="B102" i="2"/>
  <c r="H37" i="2"/>
  <c r="I86" i="2"/>
  <c r="D63" i="2"/>
  <c r="H100" i="2"/>
  <c r="C75" i="2"/>
  <c r="C76" i="2" s="1"/>
  <c r="E75" i="2"/>
  <c r="H75" i="2" s="1"/>
  <c r="B76" i="2"/>
  <c r="H74" i="2"/>
  <c r="H87" i="2"/>
  <c r="C63" i="2"/>
  <c r="J35" i="2"/>
  <c r="J47" i="2"/>
  <c r="F36" i="2"/>
  <c r="F37" i="2" s="1"/>
  <c r="G36" i="2"/>
  <c r="I35" i="2"/>
  <c r="I47" i="2"/>
  <c r="D37" i="2"/>
  <c r="G22" i="2"/>
  <c r="J22" i="2" s="1"/>
  <c r="K22" i="2" s="1"/>
  <c r="L22" i="2" s="1"/>
  <c r="C37" i="2"/>
  <c r="C49" i="2"/>
  <c r="D49" i="2"/>
  <c r="E49" i="2"/>
  <c r="H49" i="2" s="1"/>
  <c r="H50" i="2" s="1"/>
  <c r="D23" i="2"/>
  <c r="D24" i="2" s="1"/>
  <c r="F48" i="2"/>
  <c r="I48" i="2" s="1"/>
  <c r="E10" i="2"/>
  <c r="H10" i="2" s="1"/>
  <c r="C10" i="2"/>
  <c r="D10" i="2" s="1"/>
  <c r="F24" i="2"/>
  <c r="I23" i="2"/>
  <c r="I24" i="2" s="1"/>
  <c r="K21" i="2"/>
  <c r="F9" i="2"/>
  <c r="I9" i="2" s="1"/>
  <c r="D9" i="2"/>
  <c r="J8" i="2"/>
  <c r="G400" i="2" l="1"/>
  <c r="G401" i="2" s="1"/>
  <c r="I295" i="2"/>
  <c r="G282" i="2"/>
  <c r="J282" i="2" s="1"/>
  <c r="K282" i="2" s="1"/>
  <c r="L282" i="2" s="1"/>
  <c r="G256" i="2"/>
  <c r="J256" i="2" s="1"/>
  <c r="E154" i="2"/>
  <c r="G167" i="2"/>
  <c r="D323" i="2"/>
  <c r="C323" i="2"/>
  <c r="L309" i="2"/>
  <c r="K309" i="2"/>
  <c r="F401" i="2"/>
  <c r="H258" i="2"/>
  <c r="E323" i="2"/>
  <c r="F322" i="2"/>
  <c r="I309" i="2"/>
  <c r="I310" i="2" s="1"/>
  <c r="F310" i="2"/>
  <c r="E102" i="2"/>
  <c r="D257" i="2"/>
  <c r="D258" i="2" s="1"/>
  <c r="H297" i="2"/>
  <c r="H89" i="2"/>
  <c r="G114" i="2"/>
  <c r="G115" i="2" s="1"/>
  <c r="E115" i="2"/>
  <c r="J114" i="2"/>
  <c r="J115" i="2" s="1"/>
  <c r="F114" i="2"/>
  <c r="J321" i="2"/>
  <c r="I412" i="2"/>
  <c r="G414" i="2"/>
  <c r="F414" i="2"/>
  <c r="I413" i="2"/>
  <c r="J412" i="2"/>
  <c r="K412" i="2" s="1"/>
  <c r="L412" i="2" s="1"/>
  <c r="K360" i="2"/>
  <c r="L360" i="2" s="1"/>
  <c r="K243" i="2"/>
  <c r="L243" i="2" s="1"/>
  <c r="K347" i="2"/>
  <c r="L347" i="2" s="1"/>
  <c r="D245" i="2"/>
  <c r="G375" i="2"/>
  <c r="J374" i="2"/>
  <c r="J375" i="2" s="1"/>
  <c r="I401" i="2"/>
  <c r="I374" i="2"/>
  <c r="I375" i="2" s="1"/>
  <c r="F388" i="2"/>
  <c r="K268" i="2"/>
  <c r="L268" i="2"/>
  <c r="F375" i="2"/>
  <c r="I113" i="2"/>
  <c r="J400" i="2"/>
  <c r="D401" i="2"/>
  <c r="I335" i="2"/>
  <c r="I336" i="2" s="1"/>
  <c r="G270" i="2"/>
  <c r="J270" i="2" s="1"/>
  <c r="G387" i="2"/>
  <c r="F387" i="2"/>
  <c r="J294" i="2"/>
  <c r="H335" i="2"/>
  <c r="H336" i="2" s="1"/>
  <c r="D284" i="2"/>
  <c r="I387" i="2"/>
  <c r="F244" i="2"/>
  <c r="F245" i="2" s="1"/>
  <c r="G244" i="2"/>
  <c r="G245" i="2" s="1"/>
  <c r="E245" i="2"/>
  <c r="C245" i="2"/>
  <c r="F257" i="2"/>
  <c r="F258" i="2" s="1"/>
  <c r="E258" i="2"/>
  <c r="K333" i="2"/>
  <c r="L333" i="2" s="1"/>
  <c r="I245" i="2"/>
  <c r="D362" i="2"/>
  <c r="I231" i="2"/>
  <c r="I232" i="2" s="1"/>
  <c r="H362" i="2"/>
  <c r="D335" i="2"/>
  <c r="F271" i="2"/>
  <c r="J334" i="2"/>
  <c r="D387" i="2"/>
  <c r="L346" i="2"/>
  <c r="I62" i="2"/>
  <c r="I63" i="2" s="1"/>
  <c r="J295" i="2"/>
  <c r="J359" i="2"/>
  <c r="F283" i="2"/>
  <c r="F284" i="2" s="1"/>
  <c r="G283" i="2"/>
  <c r="J283" i="2" s="1"/>
  <c r="E284" i="2"/>
  <c r="K242" i="2"/>
  <c r="K307" i="2"/>
  <c r="K310" i="2" s="1"/>
  <c r="L307" i="2"/>
  <c r="L310" i="2" s="1"/>
  <c r="J310" i="2"/>
  <c r="C388" i="2"/>
  <c r="F348" i="2"/>
  <c r="F349" i="2" s="1"/>
  <c r="G348" i="2"/>
  <c r="G349" i="2" s="1"/>
  <c r="J413" i="2"/>
  <c r="F63" i="2"/>
  <c r="G179" i="2"/>
  <c r="G180" i="2" s="1"/>
  <c r="H128" i="2"/>
  <c r="J281" i="2"/>
  <c r="E388" i="2"/>
  <c r="J217" i="2"/>
  <c r="K320" i="2"/>
  <c r="L320" i="2"/>
  <c r="F296" i="2"/>
  <c r="F297" i="2" s="1"/>
  <c r="I219" i="2"/>
  <c r="L229" i="2"/>
  <c r="I386" i="2"/>
  <c r="C349" i="2"/>
  <c r="K255" i="2"/>
  <c r="L255" i="2" s="1"/>
  <c r="K373" i="2"/>
  <c r="L373" i="2" s="1"/>
  <c r="F335" i="2"/>
  <c r="F336" i="2" s="1"/>
  <c r="G335" i="2"/>
  <c r="G336" i="2" s="1"/>
  <c r="I244" i="2"/>
  <c r="J386" i="2"/>
  <c r="D388" i="2"/>
  <c r="D192" i="2"/>
  <c r="C336" i="2"/>
  <c r="K269" i="2"/>
  <c r="L269" i="2"/>
  <c r="G218" i="2"/>
  <c r="J218" i="2" s="1"/>
  <c r="G386" i="2"/>
  <c r="F361" i="2"/>
  <c r="F362" i="2" s="1"/>
  <c r="C284" i="2"/>
  <c r="D296" i="2"/>
  <c r="G231" i="2"/>
  <c r="C297" i="2"/>
  <c r="H348" i="2"/>
  <c r="H349" i="2" s="1"/>
  <c r="K166" i="2"/>
  <c r="L166" i="2" s="1"/>
  <c r="J126" i="2"/>
  <c r="J139" i="2"/>
  <c r="J179" i="2"/>
  <c r="D180" i="2"/>
  <c r="K125" i="2"/>
  <c r="L125" i="2"/>
  <c r="K164" i="2"/>
  <c r="J167" i="2"/>
  <c r="F141" i="2"/>
  <c r="I205" i="2"/>
  <c r="I206" i="2" s="1"/>
  <c r="F127" i="2"/>
  <c r="F128" i="2" s="1"/>
  <c r="K165" i="2"/>
  <c r="L165" i="2" s="1"/>
  <c r="D141" i="2"/>
  <c r="I152" i="2"/>
  <c r="H76" i="2"/>
  <c r="D128" i="2"/>
  <c r="I180" i="2"/>
  <c r="I140" i="2"/>
  <c r="J23" i="2"/>
  <c r="G62" i="2"/>
  <c r="K204" i="2"/>
  <c r="L204" i="2" s="1"/>
  <c r="H154" i="2"/>
  <c r="F153" i="2"/>
  <c r="G153" i="2" s="1"/>
  <c r="I191" i="2"/>
  <c r="J191" i="2"/>
  <c r="D193" i="2"/>
  <c r="K203" i="2"/>
  <c r="L203" i="2" s="1"/>
  <c r="F140" i="2"/>
  <c r="G140" i="2"/>
  <c r="G141" i="2" s="1"/>
  <c r="F192" i="2"/>
  <c r="G192" i="2" s="1"/>
  <c r="E141" i="2"/>
  <c r="H140" i="2"/>
  <c r="H141" i="2" s="1"/>
  <c r="G152" i="2"/>
  <c r="E193" i="2"/>
  <c r="G37" i="2"/>
  <c r="I139" i="2"/>
  <c r="G9" i="2"/>
  <c r="J9" i="2" s="1"/>
  <c r="K9" i="2" s="1"/>
  <c r="L9" i="2" s="1"/>
  <c r="G48" i="2"/>
  <c r="J48" i="2" s="1"/>
  <c r="K48" i="2" s="1"/>
  <c r="L48" i="2" s="1"/>
  <c r="H102" i="2"/>
  <c r="G87" i="2"/>
  <c r="J87" i="2" s="1"/>
  <c r="G205" i="2"/>
  <c r="H193" i="2"/>
  <c r="I166" i="2"/>
  <c r="I167" i="2" s="1"/>
  <c r="L112" i="2"/>
  <c r="D153" i="2"/>
  <c r="L177" i="2"/>
  <c r="K86" i="2"/>
  <c r="L86" i="2"/>
  <c r="K61" i="2"/>
  <c r="K99" i="2"/>
  <c r="L99" i="2" s="1"/>
  <c r="G100" i="2"/>
  <c r="G74" i="2"/>
  <c r="I36" i="2"/>
  <c r="I37" i="2" s="1"/>
  <c r="F75" i="2"/>
  <c r="I75" i="2" s="1"/>
  <c r="I76" i="2" s="1"/>
  <c r="E76" i="2"/>
  <c r="F88" i="2"/>
  <c r="I88" i="2" s="1"/>
  <c r="I89" i="2" s="1"/>
  <c r="C89" i="2"/>
  <c r="F101" i="2"/>
  <c r="F102" i="2" s="1"/>
  <c r="G24" i="2"/>
  <c r="D75" i="2"/>
  <c r="D88" i="2"/>
  <c r="D101" i="2"/>
  <c r="F49" i="2"/>
  <c r="F50" i="2" s="1"/>
  <c r="E50" i="2"/>
  <c r="D50" i="2"/>
  <c r="C50" i="2"/>
  <c r="J36" i="2"/>
  <c r="J37" i="2" s="1"/>
  <c r="K47" i="2"/>
  <c r="L47" i="2" s="1"/>
  <c r="K35" i="2"/>
  <c r="L35" i="2" s="1"/>
  <c r="K34" i="2"/>
  <c r="F10" i="2"/>
  <c r="F11" i="2" s="1"/>
  <c r="E11" i="2"/>
  <c r="L21" i="2"/>
  <c r="K23" i="2"/>
  <c r="K24" i="2" s="1"/>
  <c r="J24" i="2"/>
  <c r="H11" i="2"/>
  <c r="B11" i="2"/>
  <c r="K8" i="2"/>
  <c r="J244" i="2" l="1"/>
  <c r="L244" i="2" s="1"/>
  <c r="I322" i="2"/>
  <c r="I323" i="2" s="1"/>
  <c r="F323" i="2"/>
  <c r="G322" i="2"/>
  <c r="G296" i="2"/>
  <c r="G297" i="2" s="1"/>
  <c r="G257" i="2"/>
  <c r="J257" i="2" s="1"/>
  <c r="J258" i="2" s="1"/>
  <c r="G271" i="2"/>
  <c r="J140" i="2"/>
  <c r="G361" i="2"/>
  <c r="G362" i="2" s="1"/>
  <c r="K321" i="2"/>
  <c r="L321" i="2" s="1"/>
  <c r="G219" i="2"/>
  <c r="F193" i="2"/>
  <c r="K114" i="2"/>
  <c r="K115" i="2" s="1"/>
  <c r="I296" i="2"/>
  <c r="I297" i="2" s="1"/>
  <c r="I114" i="2"/>
  <c r="I115" i="2" s="1"/>
  <c r="F115" i="2"/>
  <c r="I414" i="2"/>
  <c r="L283" i="2"/>
  <c r="K283" i="2"/>
  <c r="G388" i="2"/>
  <c r="L242" i="2"/>
  <c r="K270" i="2"/>
  <c r="L270" i="2"/>
  <c r="L271" i="2" s="1"/>
  <c r="I153" i="2"/>
  <c r="I154" i="2" s="1"/>
  <c r="F154" i="2"/>
  <c r="K218" i="2"/>
  <c r="L218" i="2"/>
  <c r="J348" i="2"/>
  <c r="I283" i="2"/>
  <c r="I284" i="2" s="1"/>
  <c r="I361" i="2"/>
  <c r="I362" i="2" s="1"/>
  <c r="K334" i="2"/>
  <c r="L334" i="2" s="1"/>
  <c r="K244" i="2"/>
  <c r="K245" i="2" s="1"/>
  <c r="J231" i="2"/>
  <c r="G232" i="2"/>
  <c r="G284" i="2"/>
  <c r="K413" i="2"/>
  <c r="K414" i="2" s="1"/>
  <c r="J414" i="2"/>
  <c r="K386" i="2"/>
  <c r="L386" i="2" s="1"/>
  <c r="J335" i="2"/>
  <c r="D336" i="2"/>
  <c r="J153" i="2"/>
  <c r="K153" i="2" s="1"/>
  <c r="L153" i="2" s="1"/>
  <c r="I192" i="2"/>
  <c r="K167" i="2"/>
  <c r="J296" i="2"/>
  <c r="J297" i="2" s="1"/>
  <c r="I348" i="2"/>
  <c r="I349" i="2" s="1"/>
  <c r="K359" i="2"/>
  <c r="L359" i="2"/>
  <c r="K294" i="2"/>
  <c r="L294" i="2"/>
  <c r="K400" i="2"/>
  <c r="K401" i="2" s="1"/>
  <c r="L400" i="2"/>
  <c r="L401" i="2" s="1"/>
  <c r="J401" i="2"/>
  <c r="K374" i="2"/>
  <c r="K375" i="2" s="1"/>
  <c r="K295" i="2"/>
  <c r="L295" i="2"/>
  <c r="K256" i="2"/>
  <c r="L256" i="2"/>
  <c r="K281" i="2"/>
  <c r="K284" i="2" s="1"/>
  <c r="J284" i="2"/>
  <c r="I141" i="2"/>
  <c r="I388" i="2"/>
  <c r="I257" i="2"/>
  <c r="I258" i="2" s="1"/>
  <c r="J271" i="2"/>
  <c r="I127" i="2"/>
  <c r="I128" i="2" s="1"/>
  <c r="J336" i="2"/>
  <c r="I10" i="2"/>
  <c r="G10" i="2"/>
  <c r="J10" i="2" s="1"/>
  <c r="K10" i="2" s="1"/>
  <c r="L10" i="2" s="1"/>
  <c r="G127" i="2"/>
  <c r="K217" i="2"/>
  <c r="J219" i="2"/>
  <c r="J245" i="2"/>
  <c r="D297" i="2"/>
  <c r="J387" i="2"/>
  <c r="K271" i="2"/>
  <c r="J192" i="2"/>
  <c r="J193" i="2" s="1"/>
  <c r="G193" i="2"/>
  <c r="K179" i="2"/>
  <c r="K180" i="2" s="1"/>
  <c r="L179" i="2"/>
  <c r="L180" i="2" s="1"/>
  <c r="J180" i="2"/>
  <c r="G154" i="2"/>
  <c r="K139" i="2"/>
  <c r="J141" i="2"/>
  <c r="G88" i="2"/>
  <c r="G89" i="2" s="1"/>
  <c r="L114" i="2"/>
  <c r="L115" i="2" s="1"/>
  <c r="K191" i="2"/>
  <c r="K140" i="2"/>
  <c r="L140" i="2"/>
  <c r="K126" i="2"/>
  <c r="L126" i="2" s="1"/>
  <c r="F89" i="2"/>
  <c r="I101" i="2"/>
  <c r="I102" i="2" s="1"/>
  <c r="D154" i="2"/>
  <c r="G63" i="2"/>
  <c r="J62" i="2"/>
  <c r="J152" i="2"/>
  <c r="I193" i="2"/>
  <c r="L164" i="2"/>
  <c r="L167" i="2" s="1"/>
  <c r="G101" i="2"/>
  <c r="G102" i="2" s="1"/>
  <c r="G75" i="2"/>
  <c r="J75" i="2" s="1"/>
  <c r="J205" i="2"/>
  <c r="G206" i="2"/>
  <c r="F76" i="2"/>
  <c r="D76" i="2"/>
  <c r="D89" i="2"/>
  <c r="J74" i="2"/>
  <c r="K87" i="2"/>
  <c r="L87" i="2"/>
  <c r="J100" i="2"/>
  <c r="L61" i="2"/>
  <c r="D102" i="2"/>
  <c r="L34" i="2"/>
  <c r="G49" i="2"/>
  <c r="K36" i="2"/>
  <c r="K37" i="2" s="1"/>
  <c r="I49" i="2"/>
  <c r="I50" i="2" s="1"/>
  <c r="L23" i="2"/>
  <c r="L24" i="2"/>
  <c r="C11" i="2"/>
  <c r="I11" i="2"/>
  <c r="L8" i="2"/>
  <c r="G258" i="2" l="1"/>
  <c r="J322" i="2"/>
  <c r="G323" i="2"/>
  <c r="K257" i="2"/>
  <c r="K258" i="2" s="1"/>
  <c r="L257" i="2"/>
  <c r="L258" i="2" s="1"/>
  <c r="J361" i="2"/>
  <c r="L413" i="2"/>
  <c r="L414" i="2" s="1"/>
  <c r="K387" i="2"/>
  <c r="K388" i="2" s="1"/>
  <c r="L387" i="2"/>
  <c r="L388" i="2" s="1"/>
  <c r="K297" i="2"/>
  <c r="J11" i="2"/>
  <c r="L374" i="2"/>
  <c r="L375" i="2" s="1"/>
  <c r="K231" i="2"/>
  <c r="K232" i="2" s="1"/>
  <c r="L231" i="2"/>
  <c r="L232" i="2" s="1"/>
  <c r="J232" i="2"/>
  <c r="G128" i="2"/>
  <c r="J127" i="2"/>
  <c r="K361" i="2"/>
  <c r="L361" i="2" s="1"/>
  <c r="L362" i="2" s="1"/>
  <c r="K348" i="2"/>
  <c r="K349" i="2" s="1"/>
  <c r="J349" i="2"/>
  <c r="G11" i="2"/>
  <c r="K335" i="2"/>
  <c r="L335" i="2" s="1"/>
  <c r="L336" i="2" s="1"/>
  <c r="K296" i="2"/>
  <c r="L296" i="2"/>
  <c r="L297" i="2" s="1"/>
  <c r="L281" i="2"/>
  <c r="L284" i="2" s="1"/>
  <c r="K219" i="2"/>
  <c r="L217" i="2"/>
  <c r="L219" i="2" s="1"/>
  <c r="J362" i="2"/>
  <c r="J388" i="2"/>
  <c r="L245" i="2"/>
  <c r="J101" i="2"/>
  <c r="G76" i="2"/>
  <c r="J88" i="2"/>
  <c r="K152" i="2"/>
  <c r="K154" i="2" s="1"/>
  <c r="J154" i="2"/>
  <c r="K141" i="2"/>
  <c r="K205" i="2"/>
  <c r="K206" i="2" s="1"/>
  <c r="L205" i="2"/>
  <c r="L206" i="2" s="1"/>
  <c r="J206" i="2"/>
  <c r="J63" i="2"/>
  <c r="K62" i="2"/>
  <c r="K63" i="2" s="1"/>
  <c r="L62" i="2"/>
  <c r="L63" i="2" s="1"/>
  <c r="L139" i="2"/>
  <c r="L141" i="2" s="1"/>
  <c r="L36" i="2"/>
  <c r="L37" i="2" s="1"/>
  <c r="L191" i="2"/>
  <c r="K192" i="2"/>
  <c r="K193" i="2" s="1"/>
  <c r="K75" i="2"/>
  <c r="L75" i="2" s="1"/>
  <c r="K100" i="2"/>
  <c r="L100" i="2" s="1"/>
  <c r="J102" i="2"/>
  <c r="K101" i="2"/>
  <c r="L101" i="2" s="1"/>
  <c r="K74" i="2"/>
  <c r="L74" i="2" s="1"/>
  <c r="J76" i="2"/>
  <c r="J49" i="2"/>
  <c r="G50" i="2"/>
  <c r="K11" i="2"/>
  <c r="D11" i="2"/>
  <c r="L322" i="2" l="1"/>
  <c r="L323" i="2" s="1"/>
  <c r="K322" i="2"/>
  <c r="K323" i="2" s="1"/>
  <c r="J323" i="2"/>
  <c r="K362" i="2"/>
  <c r="K336" i="2"/>
  <c r="L348" i="2"/>
  <c r="L349" i="2" s="1"/>
  <c r="K127" i="2"/>
  <c r="K128" i="2" s="1"/>
  <c r="J128" i="2"/>
  <c r="L127" i="2"/>
  <c r="L128" i="2" s="1"/>
  <c r="K88" i="2"/>
  <c r="K89" i="2" s="1"/>
  <c r="L88" i="2"/>
  <c r="L89" i="2" s="1"/>
  <c r="J89" i="2"/>
  <c r="L152" i="2"/>
  <c r="L154" i="2" s="1"/>
  <c r="L192" i="2"/>
  <c r="L193" i="2" s="1"/>
  <c r="L76" i="2"/>
  <c r="L102" i="2"/>
  <c r="K102" i="2"/>
  <c r="K76" i="2"/>
  <c r="K49" i="2"/>
  <c r="K50" i="2" s="1"/>
  <c r="L49" i="2"/>
  <c r="L50" i="2" s="1"/>
  <c r="J50" i="2"/>
  <c r="L11" i="2"/>
</calcChain>
</file>

<file path=xl/sharedStrings.xml><?xml version="1.0" encoding="utf-8"?>
<sst xmlns="http://schemas.openxmlformats.org/spreadsheetml/2006/main" count="684" uniqueCount="65">
  <si>
    <t>DIFFERENCE SHEET</t>
  </si>
  <si>
    <t>S.NO</t>
  </si>
  <si>
    <t>NAME OF EMPLOYEE</t>
  </si>
  <si>
    <t>DESIGNATION</t>
  </si>
  <si>
    <t>EMPLOYEE 01</t>
  </si>
  <si>
    <t>PRINCIPAL</t>
  </si>
  <si>
    <t>EMPLOYEE 02</t>
  </si>
  <si>
    <t>LECTURER</t>
  </si>
  <si>
    <t>EMPLOYEE 04</t>
  </si>
  <si>
    <t>EMPLOYEE 05</t>
  </si>
  <si>
    <t>EMPLOYEE 06</t>
  </si>
  <si>
    <t>EMPLOYEE 07</t>
  </si>
  <si>
    <t>EMPLOYEE 08</t>
  </si>
  <si>
    <t>EMPLOYEE 09</t>
  </si>
  <si>
    <t>EMPLOYEE 10</t>
  </si>
  <si>
    <t>EMPLOYEE 11</t>
  </si>
  <si>
    <t>EMPLOYEE 12</t>
  </si>
  <si>
    <t>EMPLOYEE 13</t>
  </si>
  <si>
    <t>SR TEACHER</t>
  </si>
  <si>
    <t>EMPLOYEE 14</t>
  </si>
  <si>
    <t>EMPLOYEE 15</t>
  </si>
  <si>
    <t>EMPLOYEE 16</t>
  </si>
  <si>
    <t>EMPLOYEE 17</t>
  </si>
  <si>
    <t>AAO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</si>
  <si>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</si>
  <si>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</si>
  <si>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</si>
  <si>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</si>
  <si>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</si>
  <si>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</si>
  <si>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</si>
  <si>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</si>
  <si>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</si>
  <si>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</si>
  <si>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</si>
  <si>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</si>
  <si>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</si>
  <si>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>NAME :-</t>
  </si>
  <si>
    <t>DESIGNATION :-</t>
  </si>
  <si>
    <t>MONTH</t>
  </si>
  <si>
    <t>DUE</t>
  </si>
  <si>
    <t>DRAWN</t>
  </si>
  <si>
    <t>DIFFERENCE</t>
  </si>
  <si>
    <t>NET PAYABLE AMT.</t>
  </si>
  <si>
    <t>BASIC</t>
  </si>
  <si>
    <t>DA</t>
  </si>
  <si>
    <t>TOTAL</t>
  </si>
  <si>
    <t>EMPLOYEE TYPE</t>
  </si>
  <si>
    <t>GPF</t>
  </si>
  <si>
    <t>GPF 2004</t>
  </si>
  <si>
    <t>GPF SAB</t>
  </si>
  <si>
    <t>VICE PRINCIPAL</t>
  </si>
  <si>
    <t>DEDUCTION</t>
  </si>
  <si>
    <t>EMPLOYEE 31</t>
  </si>
  <si>
    <t>EMPLOYEE 32</t>
  </si>
  <si>
    <t>कार्मिकों की संख्या के आधार पर ही प्रिंट लें, शेष एम्प्लोयी की ROW को hide करें. A 4 पेज पर 4 एम्प्लोयी सेट किये गए है.</t>
  </si>
  <si>
    <r>
      <rPr>
        <b/>
        <i/>
        <sz val="12"/>
        <color rgb="FFC00000"/>
        <rFont val="Calibri"/>
        <family val="2"/>
        <scheme val="minor"/>
      </rPr>
      <t>THIS SHEET AVAILABLE ON WEBSITE</t>
    </r>
    <r>
      <rPr>
        <b/>
        <i/>
        <sz val="12"/>
        <color rgb="FF0066FF"/>
        <rFont val="Calibri"/>
        <family val="2"/>
        <scheme val="minor"/>
      </rPr>
      <t xml:space="preserve">
https://rssrashtriya.org/office-order/</t>
    </r>
  </si>
  <si>
    <t>Chandra Prakash Kurmi</t>
  </si>
  <si>
    <t>GOVT. SR. SECONDARY SCHOOL TODARAISINGH DIST- TONK</t>
  </si>
  <si>
    <t>DA Arrear (55%) From Jan 2025 to March 2025</t>
  </si>
  <si>
    <t>Teacher</t>
  </si>
  <si>
    <t>Class IV</t>
  </si>
  <si>
    <r>
      <t xml:space="preserve">COMPLETE
WHITE CELL DETAILS AND 
</t>
    </r>
    <r>
      <rPr>
        <b/>
        <sz val="19"/>
        <color rgb="FFFF0000"/>
        <rFont val="Calibri"/>
        <family val="2"/>
      </rPr>
      <t>HIDE UNWATED ROWS</t>
    </r>
  </si>
  <si>
    <t>BASIC PAY of
Jan 2025</t>
  </si>
  <si>
    <r>
      <t xml:space="preserve">PREPARED BY
CP KURMI 
</t>
    </r>
    <r>
      <rPr>
        <b/>
        <sz val="11.5"/>
        <color rgb="FF002060"/>
        <rFont val="Calibri"/>
        <family val="2"/>
      </rPr>
      <t>GSSS TODARAISINGH (TONK)</t>
    </r>
    <r>
      <rPr>
        <b/>
        <sz val="12"/>
        <color rgb="FF002060"/>
        <rFont val="Calibri"/>
        <family val="2"/>
      </rPr>
      <t xml:space="preserve">
</t>
    </r>
    <r>
      <rPr>
        <b/>
        <i/>
        <sz val="12"/>
        <color rgb="FF002060"/>
        <rFont val="Calibri"/>
        <family val="2"/>
      </rPr>
      <t>Mail: cpkurmi@gmail.com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</si>
</sst>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8"/>
      <color theme="1"/>
      <name val="Calibri"/>
    </font>
    <font>
      <b/>
      <sz val="12"/>
      <color rgb="FF002060"/>
      <name val="Calibri"/>
    </font>
    <font>
      <sz val="12"/>
      <color rgb="FF002060"/>
      <name val="Calibri"/>
    </font>
    <font>
      <sz val="8"/>
      <name val="Calibri"/>
      <scheme val="minor"/>
    </font>
    <font>
      <b/>
      <i/>
      <sz val="12"/>
      <color rgb="FF0066FF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16"/>
      <name val="Calibri"/>
      <family val="2"/>
    </font>
    <font>
      <b/>
      <sz val="16"/>
      <color rgb="FFC00000"/>
      <name val="Calibri"/>
      <family val="2"/>
    </font>
    <font>
      <b/>
      <sz val="14"/>
      <color rgb="FF002060"/>
      <name val="Calibri"/>
      <family val="2"/>
    </font>
    <font>
      <b/>
      <sz val="14"/>
      <color rgb="FF3333FF"/>
      <name val="Calibri"/>
      <family val="2"/>
    </font>
    <font>
      <b/>
      <sz val="14"/>
      <color rgb="FF7030A0"/>
      <name val="Calibri"/>
      <family val="2"/>
    </font>
    <font>
      <b/>
      <sz val="16"/>
      <color theme="4" tint="-0.499984740745262"/>
      <name val="Calibri"/>
      <family val="2"/>
    </font>
    <font>
      <b/>
      <sz val="16"/>
      <color theme="9" tint="-0.499984740745262"/>
      <name val="Calibri"/>
      <family val="2"/>
    </font>
    <font>
      <sz val="16"/>
      <color theme="9" tint="-0.499984740745262"/>
      <name val="Calibri"/>
      <family val="2"/>
    </font>
    <font>
      <sz val="16"/>
      <color theme="4" tint="-0.499984740745262"/>
      <name val="Calibri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8"/>
      <color rgb="FFC00000"/>
      <name val="Calibri"/>
      <family val="2"/>
    </font>
    <font>
      <sz val="18"/>
      <color rgb="FFC00000"/>
      <name val="Calibri"/>
      <family val="2"/>
    </font>
    <font>
      <b/>
      <sz val="16"/>
      <color rgb="FF7030A0"/>
      <name val="Times New Roman"/>
      <family val="1"/>
    </font>
    <font>
      <b/>
      <sz val="20"/>
      <color rgb="FF008000"/>
      <name val="Calibri"/>
      <family val="2"/>
    </font>
    <font>
      <sz val="20"/>
      <color theme="1"/>
      <name val="Calibri"/>
      <family val="2"/>
      <scheme val="minor"/>
    </font>
    <font>
      <sz val="14"/>
      <color rgb="FF00206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22"/>
      <color rgb="FFC00000"/>
      <name val="Calibri"/>
      <family val="2"/>
    </font>
    <font>
      <sz val="11"/>
      <color rgb="FFC00000"/>
      <name val="Calibri"/>
      <family val="2"/>
    </font>
    <font>
      <b/>
      <i/>
      <sz val="20"/>
      <color rgb="FF7030A0"/>
      <name val="Calibri"/>
      <family val="2"/>
    </font>
    <font>
      <sz val="20"/>
      <color rgb="FF7030A0"/>
      <name val="Calibri"/>
      <family val="2"/>
    </font>
    <font>
      <b/>
      <sz val="14"/>
      <color theme="1" tint="0.14999847407452621"/>
      <name val="Calibri"/>
      <family val="2"/>
    </font>
    <font>
      <b/>
      <sz val="14"/>
      <color theme="1"/>
      <name val="Arial Unicode MS"/>
      <family val="2"/>
    </font>
    <font>
      <b/>
      <sz val="12"/>
      <color rgb="FF002060"/>
      <name val="Calibri"/>
      <family val="2"/>
    </font>
    <font>
      <b/>
      <i/>
      <sz val="12"/>
      <color rgb="FF002060"/>
      <name val="Calibri"/>
      <family val="2"/>
    </font>
    <font>
      <b/>
      <sz val="11.5"/>
      <color rgb="FF002060"/>
      <name val="Calibri"/>
      <family val="2"/>
    </font>
    <font>
      <b/>
      <sz val="19"/>
      <color rgb="FF0070C0"/>
      <name val="Calibri"/>
      <family val="2"/>
    </font>
    <font>
      <b/>
      <sz val="1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BD4B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8" borderId="1" xfId="0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0" fontId="1" fillId="7" borderId="10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0" fillId="7" borderId="0" xfId="0" applyFill="1"/>
    <xf numFmtId="0" fontId="1" fillId="7" borderId="10" xfId="0" applyFont="1" applyFill="1" applyBorder="1"/>
    <xf numFmtId="0" fontId="0" fillId="7" borderId="10" xfId="0" applyFill="1" applyBorder="1"/>
    <xf numFmtId="0" fontId="3" fillId="7" borderId="10" xfId="0" applyFont="1" applyFill="1" applyBorder="1" applyAlignment="1">
      <alignment vertical="center" wrapText="1"/>
    </xf>
    <xf numFmtId="0" fontId="1" fillId="4" borderId="1" xfId="0" applyFont="1" applyFill="1" applyBorder="1" applyProtection="1">
      <protection hidden="1"/>
    </xf>
    <xf numFmtId="0" fontId="1" fillId="4" borderId="10" xfId="0" applyFont="1" applyFill="1" applyBorder="1" applyProtection="1">
      <protection hidden="1"/>
    </xf>
    <xf numFmtId="0" fontId="1" fillId="7" borderId="1" xfId="0" applyFont="1" applyFill="1" applyBorder="1"/>
    <xf numFmtId="0" fontId="0" fillId="7" borderId="0" xfId="0" applyFill="1" applyProtection="1">
      <protection locked="0"/>
    </xf>
    <xf numFmtId="0" fontId="2" fillId="7" borderId="10" xfId="0" applyFont="1" applyFill="1" applyBorder="1"/>
    <xf numFmtId="0" fontId="4" fillId="9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 applyProtection="1">
      <alignment vertical="center"/>
      <protection locked="0"/>
    </xf>
    <xf numFmtId="1" fontId="12" fillId="4" borderId="7" xfId="0" applyNumberFormat="1" applyFont="1" applyFill="1" applyBorder="1" applyAlignment="1" applyProtection="1">
      <alignment horizontal="center" vertical="center"/>
      <protection hidden="1"/>
    </xf>
    <xf numFmtId="1" fontId="13" fillId="4" borderId="17" xfId="0" applyNumberFormat="1" applyFont="1" applyFill="1" applyBorder="1" applyAlignment="1" applyProtection="1">
      <alignment horizontal="center" vertical="center"/>
      <protection hidden="1"/>
    </xf>
    <xf numFmtId="17" fontId="12" fillId="4" borderId="7" xfId="0" applyNumberFormat="1" applyFont="1" applyFill="1" applyBorder="1" applyAlignment="1" applyProtection="1">
      <alignment horizontal="center" vertical="center"/>
      <protection hidden="1"/>
    </xf>
    <xf numFmtId="0" fontId="14" fillId="4" borderId="1" xfId="0" applyFont="1" applyFill="1" applyBorder="1" applyAlignment="1" applyProtection="1">
      <alignment vertical="center"/>
      <protection hidden="1"/>
    </xf>
    <xf numFmtId="0" fontId="18" fillId="7" borderId="0" xfId="0" applyFont="1" applyFill="1"/>
    <xf numFmtId="0" fontId="19" fillId="7" borderId="10" xfId="0" applyFont="1" applyFill="1" applyBorder="1"/>
    <xf numFmtId="0" fontId="19" fillId="7" borderId="1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 inden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/>
    </xf>
    <xf numFmtId="0" fontId="25" fillId="0" borderId="7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7" borderId="7" xfId="0" applyFont="1" applyFill="1" applyBorder="1" applyAlignment="1" applyProtection="1">
      <alignment horizontal="left" vertical="center"/>
      <protection locked="0"/>
    </xf>
    <xf numFmtId="0" fontId="25" fillId="7" borderId="7" xfId="0" applyFont="1" applyFill="1" applyBorder="1" applyAlignment="1" applyProtection="1">
      <alignment horizontal="center" vertical="center"/>
      <protection locked="0"/>
    </xf>
    <xf numFmtId="1" fontId="11" fillId="4" borderId="7" xfId="0" applyNumberFormat="1" applyFont="1" applyFill="1" applyBorder="1" applyAlignment="1" applyProtection="1">
      <alignment horizontal="center" vertical="center"/>
      <protection locked="0" hidden="1"/>
    </xf>
    <xf numFmtId="0" fontId="10" fillId="4" borderId="16" xfId="0" applyFont="1" applyFill="1" applyBorder="1" applyAlignment="1" applyProtection="1">
      <alignment horizontal="center" vertical="center"/>
      <protection hidden="1"/>
    </xf>
    <xf numFmtId="1" fontId="10" fillId="4" borderId="7" xfId="0" applyNumberFormat="1" applyFont="1" applyFill="1" applyBorder="1" applyAlignment="1" applyProtection="1">
      <alignment horizontal="center" vertical="center"/>
      <protection locked="0" hidden="1"/>
    </xf>
    <xf numFmtId="0" fontId="26" fillId="10" borderId="4" xfId="0" applyFont="1" applyFill="1" applyBorder="1" applyAlignment="1" applyProtection="1">
      <alignment horizontal="center" vertical="center"/>
      <protection hidden="1"/>
    </xf>
    <xf numFmtId="0" fontId="26" fillId="10" borderId="7" xfId="0" applyFont="1" applyFill="1" applyBorder="1" applyAlignment="1" applyProtection="1">
      <alignment horizontal="center"/>
      <protection hidden="1"/>
    </xf>
    <xf numFmtId="0" fontId="26" fillId="10" borderId="8" xfId="0" applyFont="1" applyFill="1" applyBorder="1" applyAlignment="1" applyProtection="1">
      <alignment horizontal="center" vertical="center"/>
      <protection hidden="1"/>
    </xf>
    <xf numFmtId="1" fontId="32" fillId="4" borderId="16" xfId="0" applyNumberFormat="1" applyFont="1" applyFill="1" applyBorder="1" applyAlignment="1" applyProtection="1">
      <alignment horizontal="center" vertical="center"/>
      <protection hidden="1"/>
    </xf>
    <xf numFmtId="0" fontId="34" fillId="12" borderId="17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2" fillId="2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10" xfId="0" applyFont="1" applyBorder="1"/>
    <xf numFmtId="0" fontId="20" fillId="2" borderId="5" xfId="0" applyFont="1" applyFill="1" applyBorder="1" applyAlignment="1">
      <alignment horizontal="center" vertical="center"/>
    </xf>
    <xf numFmtId="0" fontId="21" fillId="0" borderId="6" xfId="0" applyFont="1" applyBorder="1"/>
    <xf numFmtId="0" fontId="21" fillId="0" borderId="9" xfId="0" applyFont="1" applyBorder="1"/>
    <xf numFmtId="0" fontId="7" fillId="6" borderId="17" xfId="0" applyFont="1" applyFill="1" applyBorder="1" applyAlignment="1">
      <alignment horizontal="left" vertical="center" wrapText="1"/>
    </xf>
    <xf numFmtId="0" fontId="37" fillId="13" borderId="17" xfId="0" applyFont="1" applyFill="1" applyBorder="1" applyAlignment="1">
      <alignment horizontal="center" vertical="center" wrapText="1"/>
    </xf>
    <xf numFmtId="0" fontId="26" fillId="10" borderId="12" xfId="0" applyFont="1" applyFill="1" applyBorder="1" applyAlignment="1" applyProtection="1">
      <alignment horizontal="center"/>
      <protection hidden="1"/>
    </xf>
    <xf numFmtId="0" fontId="27" fillId="11" borderId="13" xfId="0" applyFont="1" applyFill="1" applyBorder="1" applyProtection="1">
      <protection hidden="1"/>
    </xf>
    <xf numFmtId="0" fontId="27" fillId="11" borderId="14" xfId="0" applyFont="1" applyFill="1" applyBorder="1" applyProtection="1">
      <protection hidden="1"/>
    </xf>
    <xf numFmtId="0" fontId="26" fillId="10" borderId="17" xfId="0" applyFont="1" applyFill="1" applyBorder="1" applyAlignment="1" applyProtection="1">
      <alignment horizontal="center" wrapText="1"/>
      <protection hidden="1"/>
    </xf>
    <xf numFmtId="0" fontId="27" fillId="11" borderId="17" xfId="0" applyFont="1" applyFill="1" applyBorder="1" applyProtection="1">
      <protection hidden="1"/>
    </xf>
    <xf numFmtId="0" fontId="26" fillId="10" borderId="11" xfId="0" applyFont="1" applyFill="1" applyBorder="1" applyAlignment="1" applyProtection="1">
      <alignment horizontal="center" vertical="center"/>
      <protection hidden="1"/>
    </xf>
    <xf numFmtId="0" fontId="27" fillId="11" borderId="15" xfId="0" applyFont="1" applyFill="1" applyBorder="1" applyProtection="1">
      <protection hidden="1"/>
    </xf>
    <xf numFmtId="0" fontId="28" fillId="4" borderId="2" xfId="0" applyFont="1" applyFill="1" applyBorder="1" applyAlignment="1" applyProtection="1">
      <alignment horizontal="center" vertical="center"/>
      <protection hidden="1"/>
    </xf>
    <xf numFmtId="0" fontId="29" fillId="0" borderId="3" xfId="0" applyFont="1" applyBorder="1" applyProtection="1">
      <protection hidden="1"/>
    </xf>
    <xf numFmtId="0" fontId="29" fillId="0" borderId="10" xfId="0" applyFont="1" applyBorder="1" applyProtection="1">
      <protection hidden="1"/>
    </xf>
    <xf numFmtId="0" fontId="30" fillId="4" borderId="2" xfId="0" applyFont="1" applyFill="1" applyBorder="1" applyAlignment="1" applyProtection="1">
      <alignment horizontal="center"/>
      <protection hidden="1"/>
    </xf>
    <xf numFmtId="0" fontId="31" fillId="0" borderId="3" xfId="0" applyFont="1" applyBorder="1" applyProtection="1">
      <protection hidden="1"/>
    </xf>
    <xf numFmtId="0" fontId="31" fillId="0" borderId="10" xfId="0" applyFont="1" applyBorder="1" applyProtection="1">
      <protection hidden="1"/>
    </xf>
    <xf numFmtId="0" fontId="15" fillId="4" borderId="2" xfId="0" applyFont="1" applyFill="1" applyBorder="1" applyAlignment="1" applyProtection="1">
      <alignment horizontal="left" vertical="center"/>
      <protection hidden="1"/>
    </xf>
    <xf numFmtId="0" fontId="16" fillId="0" borderId="3" xfId="0" applyFont="1" applyBorder="1" applyProtection="1">
      <protection hidden="1"/>
    </xf>
    <xf numFmtId="0" fontId="16" fillId="0" borderId="10" xfId="0" applyFont="1" applyBorder="1" applyProtection="1">
      <protection hidden="1"/>
    </xf>
    <xf numFmtId="0" fontId="14" fillId="4" borderId="2" xfId="0" applyFont="1" applyFill="1" applyBorder="1" applyAlignment="1" applyProtection="1">
      <alignment horizontal="center" vertical="center"/>
      <protection hidden="1"/>
    </xf>
    <xf numFmtId="0" fontId="17" fillId="0" borderId="10" xfId="0" applyFont="1" applyBorder="1" applyProtection="1">
      <protection hidden="1"/>
    </xf>
    <xf numFmtId="0" fontId="15" fillId="4" borderId="10" xfId="0" applyFont="1" applyFill="1" applyBorder="1" applyAlignment="1" applyProtection="1">
      <alignment horizontal="left" vertical="center" indent="1"/>
      <protection hidden="1"/>
    </xf>
    <xf numFmtId="0" fontId="33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4E18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</xdr:row>
      <xdr:rowOff>104775</xdr:rowOff>
    </xdr:from>
    <xdr:to>
      <xdr:col>8</xdr:col>
      <xdr:colOff>371475</xdr:colOff>
      <xdr:row>15</xdr:row>
      <xdr:rowOff>52229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79DEF2-333F-4458-BAA7-52BC803E9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4352925"/>
          <a:ext cx="1476375" cy="1471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AA971"/>
  <sheetViews>
    <sheetView tabSelected="1" zoomScaleNormal="100" workbookViewId="0">
      <selection activeCell="G17" sqref="G17:I19"/>
    </sheetView>
  </sheetViews>
  <sheetFormatPr defaultColWidth="0" defaultRowHeight="15" customHeight="1" zeroHeight="1"/>
  <cols>
    <col min="1" max="1" width="9.140625" style="5" customWidth="1"/>
    <col min="2" max="2" width="36.5703125" style="5" customWidth="1"/>
    <col min="3" max="3" width="32.42578125" style="5" customWidth="1"/>
    <col min="4" max="4" width="17.85546875" style="5" customWidth="1"/>
    <col min="5" max="5" width="16.28515625" style="5" customWidth="1"/>
    <col min="6" max="6" width="2.85546875" style="5" customWidth="1"/>
    <col min="7" max="8" width="9.42578125" style="5" customWidth="1"/>
    <col min="9" max="9" width="11" style="7" customWidth="1"/>
    <col min="10" max="10" width="1.7109375" style="7" customWidth="1"/>
    <col min="11" max="20" width="9.140625" style="7" hidden="1" customWidth="1"/>
    <col min="21" max="21" width="2.85546875" style="7" hidden="1" customWidth="1"/>
    <col min="22" max="22" width="8.7109375" style="7" hidden="1" customWidth="1"/>
    <col min="23" max="27" width="8.7109375" style="5" hidden="1" customWidth="1"/>
    <col min="28" max="16384" width="14.42578125" style="5" hidden="1"/>
  </cols>
  <sheetData>
    <row r="1" spans="1:27" ht="34.5" customHeight="1">
      <c r="A1" s="42" t="s">
        <v>58</v>
      </c>
      <c r="B1" s="43"/>
      <c r="C1" s="43"/>
      <c r="D1" s="43"/>
      <c r="E1" s="43"/>
      <c r="F1" s="12"/>
      <c r="G1" s="51" t="s">
        <v>62</v>
      </c>
      <c r="H1" s="51"/>
      <c r="I1" s="51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7" ht="30" customHeight="1">
      <c r="A2" s="44" t="s">
        <v>0</v>
      </c>
      <c r="B2" s="45"/>
      <c r="C2" s="45"/>
      <c r="D2" s="45"/>
      <c r="E2" s="46"/>
      <c r="F2" s="13"/>
      <c r="G2" s="51"/>
      <c r="H2" s="51"/>
      <c r="I2" s="5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3"/>
    </row>
    <row r="3" spans="1:27" ht="30" customHeight="1">
      <c r="A3" s="47" t="s">
        <v>59</v>
      </c>
      <c r="B3" s="48"/>
      <c r="C3" s="48"/>
      <c r="D3" s="48"/>
      <c r="E3" s="49"/>
      <c r="F3" s="13"/>
      <c r="G3" s="51"/>
      <c r="H3" s="51"/>
      <c r="I3" s="51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7" ht="37.5">
      <c r="A4" s="24" t="s">
        <v>1</v>
      </c>
      <c r="B4" s="25" t="s">
        <v>2</v>
      </c>
      <c r="C4" s="25" t="s">
        <v>3</v>
      </c>
      <c r="D4" s="26" t="s">
        <v>63</v>
      </c>
      <c r="E4" s="27" t="s">
        <v>47</v>
      </c>
      <c r="F4" s="14"/>
      <c r="G4" s="51"/>
      <c r="H4" s="51"/>
      <c r="I4" s="51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4"/>
      <c r="X4" s="4"/>
      <c r="Y4" s="4"/>
      <c r="Z4" s="4"/>
      <c r="AA4" s="4"/>
    </row>
    <row r="5" spans="1:27" ht="30" customHeight="1">
      <c r="A5" s="28">
        <f t="shared" ref="A5:A34" si="0">IF(B5="","",ROW()-4)</f>
        <v>1</v>
      </c>
      <c r="B5" s="29" t="s">
        <v>4</v>
      </c>
      <c r="C5" s="29" t="s">
        <v>5</v>
      </c>
      <c r="D5" s="30">
        <v>95600</v>
      </c>
      <c r="E5" s="31" t="s">
        <v>48</v>
      </c>
      <c r="F5" s="15"/>
      <c r="G5" s="51"/>
      <c r="H5" s="51"/>
      <c r="I5" s="5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  <c r="V5" s="3"/>
      <c r="W5" s="4"/>
      <c r="X5" s="4"/>
      <c r="Y5" s="4"/>
      <c r="Z5" s="4"/>
      <c r="AA5" s="4"/>
    </row>
    <row r="6" spans="1:27" ht="30" customHeight="1">
      <c r="A6" s="28">
        <f t="shared" si="0"/>
        <v>2</v>
      </c>
      <c r="B6" s="29" t="s">
        <v>6</v>
      </c>
      <c r="C6" s="29" t="s">
        <v>51</v>
      </c>
      <c r="D6" s="30">
        <v>92400</v>
      </c>
      <c r="E6" s="31" t="s">
        <v>48</v>
      </c>
      <c r="F6" s="15"/>
      <c r="G6" s="51"/>
      <c r="H6" s="51"/>
      <c r="I6" s="51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3"/>
      <c r="V6" s="3"/>
      <c r="W6" s="4"/>
      <c r="X6" s="4"/>
      <c r="Y6" s="4"/>
      <c r="Z6" s="4"/>
      <c r="AA6" s="4"/>
    </row>
    <row r="7" spans="1:27" ht="30" customHeight="1">
      <c r="A7" s="28">
        <f t="shared" si="0"/>
        <v>3</v>
      </c>
      <c r="B7" s="29" t="s">
        <v>57</v>
      </c>
      <c r="C7" s="29" t="s">
        <v>7</v>
      </c>
      <c r="D7" s="30">
        <v>90000</v>
      </c>
      <c r="E7" s="31" t="s">
        <v>48</v>
      </c>
      <c r="F7" s="15"/>
      <c r="G7" s="51"/>
      <c r="H7" s="51"/>
      <c r="I7" s="51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3"/>
      <c r="V7" s="3"/>
      <c r="W7" s="4"/>
      <c r="X7" s="4"/>
      <c r="Y7" s="4"/>
      <c r="Z7" s="4"/>
      <c r="AA7" s="4"/>
    </row>
    <row r="8" spans="1:27" ht="30" customHeight="1">
      <c r="A8" s="28">
        <f t="shared" si="0"/>
        <v>4</v>
      </c>
      <c r="B8" s="29" t="s">
        <v>8</v>
      </c>
      <c r="C8" s="29" t="s">
        <v>7</v>
      </c>
      <c r="D8" s="30"/>
      <c r="E8" s="31" t="s">
        <v>49</v>
      </c>
      <c r="F8" s="15"/>
      <c r="G8" s="1"/>
      <c r="H8" s="1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4"/>
      <c r="Z8" s="4"/>
      <c r="AA8" s="4"/>
    </row>
    <row r="9" spans="1:27" ht="30" customHeight="1">
      <c r="A9" s="28">
        <f t="shared" si="0"/>
        <v>5</v>
      </c>
      <c r="B9" s="29" t="s">
        <v>9</v>
      </c>
      <c r="C9" s="29" t="s">
        <v>7</v>
      </c>
      <c r="D9" s="30">
        <v>80000</v>
      </c>
      <c r="E9" s="31" t="s">
        <v>49</v>
      </c>
      <c r="F9" s="15"/>
      <c r="G9" s="50" t="s">
        <v>56</v>
      </c>
      <c r="H9" s="50"/>
      <c r="I9" s="5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"/>
      <c r="X9" s="4"/>
      <c r="Y9" s="4"/>
      <c r="Z9" s="4"/>
      <c r="AA9" s="4"/>
    </row>
    <row r="10" spans="1:27" ht="30" customHeight="1">
      <c r="A10" s="28">
        <f t="shared" si="0"/>
        <v>6</v>
      </c>
      <c r="B10" s="29" t="s">
        <v>10</v>
      </c>
      <c r="C10" s="29" t="s">
        <v>7</v>
      </c>
      <c r="D10" s="30"/>
      <c r="E10" s="31" t="s">
        <v>48</v>
      </c>
      <c r="F10" s="15"/>
      <c r="G10" s="50"/>
      <c r="H10" s="50"/>
      <c r="I10" s="5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"/>
      <c r="X10" s="4"/>
      <c r="Y10" s="4"/>
      <c r="Z10" s="4"/>
      <c r="AA10" s="4"/>
    </row>
    <row r="11" spans="1:27" ht="30" customHeight="1">
      <c r="A11" s="28">
        <f t="shared" si="0"/>
        <v>7</v>
      </c>
      <c r="B11" s="29" t="s">
        <v>11</v>
      </c>
      <c r="C11" s="29" t="s">
        <v>7</v>
      </c>
      <c r="D11" s="30"/>
      <c r="E11" s="31" t="s">
        <v>50</v>
      </c>
      <c r="F11" s="15"/>
      <c r="G11" s="50"/>
      <c r="H11" s="50"/>
      <c r="I11" s="5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"/>
      <c r="X11" s="4"/>
      <c r="Y11" s="4"/>
      <c r="Z11" s="4"/>
      <c r="AA11" s="4"/>
    </row>
    <row r="12" spans="1:27" ht="30" customHeight="1">
      <c r="A12" s="28">
        <f t="shared" si="0"/>
        <v>8</v>
      </c>
      <c r="B12" s="32" t="s">
        <v>12</v>
      </c>
      <c r="C12" s="32" t="s">
        <v>7</v>
      </c>
      <c r="D12" s="33"/>
      <c r="E12" s="31" t="s">
        <v>48</v>
      </c>
      <c r="F12" s="15"/>
      <c r="G12" s="1"/>
      <c r="H12" s="1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4"/>
      <c r="X12" s="4"/>
      <c r="Y12" s="4"/>
      <c r="Z12" s="4"/>
      <c r="AA12" s="4"/>
    </row>
    <row r="13" spans="1:27" ht="30" customHeight="1">
      <c r="A13" s="28">
        <f t="shared" si="0"/>
        <v>9</v>
      </c>
      <c r="B13" s="32" t="s">
        <v>13</v>
      </c>
      <c r="C13" s="32" t="s">
        <v>7</v>
      </c>
      <c r="D13" s="33"/>
      <c r="E13" s="31" t="s">
        <v>48</v>
      </c>
      <c r="F13" s="15"/>
      <c r="G13" s="1"/>
      <c r="H13" s="1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"/>
      <c r="X13" s="4"/>
      <c r="Y13" s="4"/>
      <c r="Z13" s="4"/>
      <c r="AA13" s="4"/>
    </row>
    <row r="14" spans="1:27" ht="30" customHeight="1">
      <c r="A14" s="28">
        <f t="shared" si="0"/>
        <v>10</v>
      </c>
      <c r="B14" s="32" t="s">
        <v>14</v>
      </c>
      <c r="C14" s="32" t="s">
        <v>18</v>
      </c>
      <c r="D14" s="33"/>
      <c r="E14" s="31" t="s">
        <v>49</v>
      </c>
      <c r="F14" s="15"/>
      <c r="G14" s="1"/>
      <c r="H14" s="1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/>
      <c r="X14" s="4"/>
      <c r="Y14" s="4"/>
      <c r="Z14" s="4"/>
      <c r="AA14" s="4"/>
    </row>
    <row r="15" spans="1:27" ht="30" customHeight="1">
      <c r="A15" s="28">
        <f t="shared" si="0"/>
        <v>11</v>
      </c>
      <c r="B15" s="32" t="s">
        <v>15</v>
      </c>
      <c r="C15" s="32" t="s">
        <v>18</v>
      </c>
      <c r="D15" s="33"/>
      <c r="E15" s="31" t="s">
        <v>50</v>
      </c>
      <c r="F15" s="15"/>
      <c r="G15" s="1"/>
      <c r="H15" s="1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4"/>
      <c r="X15" s="4"/>
      <c r="Y15" s="4"/>
      <c r="Z15" s="4"/>
      <c r="AA15" s="4"/>
    </row>
    <row r="16" spans="1:27" ht="30" customHeight="1">
      <c r="A16" s="28">
        <f t="shared" si="0"/>
        <v>12</v>
      </c>
      <c r="B16" s="32" t="s">
        <v>16</v>
      </c>
      <c r="C16" s="32" t="s">
        <v>18</v>
      </c>
      <c r="D16" s="33"/>
      <c r="E16" s="31" t="s">
        <v>48</v>
      </c>
      <c r="F16" s="15"/>
      <c r="G16" s="1"/>
      <c r="H16" s="1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"/>
      <c r="X16" s="4"/>
      <c r="Y16" s="4"/>
      <c r="Z16" s="4"/>
      <c r="AA16" s="4"/>
    </row>
    <row r="17" spans="1:27" ht="30" customHeight="1">
      <c r="A17" s="28">
        <f t="shared" si="0"/>
        <v>13</v>
      </c>
      <c r="B17" s="32" t="s">
        <v>17</v>
      </c>
      <c r="C17" s="32" t="s">
        <v>18</v>
      </c>
      <c r="D17" s="33"/>
      <c r="E17" s="31" t="s">
        <v>48</v>
      </c>
      <c r="F17" s="16"/>
      <c r="G17" s="41" t="s">
        <v>64</v>
      </c>
      <c r="H17" s="41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4"/>
      <c r="X17" s="4"/>
      <c r="Y17" s="4"/>
      <c r="Z17" s="4"/>
      <c r="AA17" s="4"/>
    </row>
    <row r="18" spans="1:27" ht="30" customHeight="1">
      <c r="A18" s="28">
        <f t="shared" si="0"/>
        <v>14</v>
      </c>
      <c r="B18" s="32" t="s">
        <v>19</v>
      </c>
      <c r="C18" s="32" t="s">
        <v>18</v>
      </c>
      <c r="D18" s="33"/>
      <c r="E18" s="31" t="s">
        <v>48</v>
      </c>
      <c r="F18" s="16"/>
      <c r="G18" s="41"/>
      <c r="H18" s="41"/>
      <c r="I18" s="4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  <c r="AA18" s="4"/>
    </row>
    <row r="19" spans="1:27" ht="30" customHeight="1">
      <c r="A19" s="28">
        <f t="shared" si="0"/>
        <v>15</v>
      </c>
      <c r="B19" s="32" t="s">
        <v>20</v>
      </c>
      <c r="C19" s="32" t="s">
        <v>18</v>
      </c>
      <c r="D19" s="33"/>
      <c r="E19" s="31" t="s">
        <v>49</v>
      </c>
      <c r="F19" s="15"/>
      <c r="G19" s="41"/>
      <c r="H19" s="41"/>
      <c r="I19" s="4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"/>
      <c r="X19" s="4"/>
      <c r="Y19" s="4"/>
      <c r="Z19" s="4"/>
      <c r="AA19" s="4"/>
    </row>
    <row r="20" spans="1:27" ht="30" customHeight="1">
      <c r="A20" s="28">
        <f t="shared" si="0"/>
        <v>16</v>
      </c>
      <c r="B20" s="32" t="s">
        <v>21</v>
      </c>
      <c r="C20" s="32" t="s">
        <v>18</v>
      </c>
      <c r="D20" s="33"/>
      <c r="E20" s="31" t="s">
        <v>48</v>
      </c>
      <c r="F20" s="15"/>
      <c r="G20" s="1"/>
      <c r="H20" s="1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/>
      <c r="X20" s="4"/>
      <c r="Y20" s="4"/>
      <c r="Z20" s="4"/>
      <c r="AA20" s="4"/>
    </row>
    <row r="21" spans="1:27" ht="30" customHeight="1">
      <c r="A21" s="28">
        <f t="shared" si="0"/>
        <v>17</v>
      </c>
      <c r="B21" s="32" t="s">
        <v>22</v>
      </c>
      <c r="C21" s="32" t="s">
        <v>23</v>
      </c>
      <c r="D21" s="33"/>
      <c r="E21" s="31" t="s">
        <v>48</v>
      </c>
      <c r="F21" s="15"/>
      <c r="G21" s="1"/>
      <c r="H21" s="1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"/>
      <c r="X21" s="4"/>
      <c r="Y21" s="4"/>
      <c r="Z21" s="4"/>
      <c r="AA21" s="4"/>
    </row>
    <row r="22" spans="1:27" ht="30" customHeight="1">
      <c r="A22" s="28">
        <f t="shared" si="0"/>
        <v>18</v>
      </c>
      <c r="B22" s="32" t="s">
        <v>24</v>
      </c>
      <c r="C22" s="32" t="s">
        <v>60</v>
      </c>
      <c r="D22" s="33"/>
      <c r="E22" s="31" t="s">
        <v>49</v>
      </c>
      <c r="F22" s="15"/>
      <c r="G22" s="1"/>
      <c r="H22" s="1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"/>
      <c r="X22" s="4"/>
      <c r="Y22" s="4"/>
      <c r="Z22" s="4"/>
      <c r="AA22" s="4"/>
    </row>
    <row r="23" spans="1:27" ht="30" customHeight="1">
      <c r="A23" s="28">
        <f t="shared" si="0"/>
        <v>19</v>
      </c>
      <c r="B23" s="32" t="s">
        <v>25</v>
      </c>
      <c r="C23" s="32" t="s">
        <v>60</v>
      </c>
      <c r="D23" s="33"/>
      <c r="E23" s="31" t="s">
        <v>49</v>
      </c>
      <c r="F23" s="15"/>
      <c r="G23" s="1"/>
      <c r="H23" s="1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"/>
      <c r="X23" s="4"/>
      <c r="Y23" s="4"/>
      <c r="Z23" s="4"/>
      <c r="AA23" s="4"/>
    </row>
    <row r="24" spans="1:27" ht="30" customHeight="1">
      <c r="A24" s="28">
        <f t="shared" si="0"/>
        <v>20</v>
      </c>
      <c r="B24" s="32" t="s">
        <v>26</v>
      </c>
      <c r="C24" s="32" t="s">
        <v>60</v>
      </c>
      <c r="D24" s="33"/>
      <c r="E24" s="31" t="s">
        <v>49</v>
      </c>
      <c r="F24" s="15"/>
      <c r="G24" s="1"/>
      <c r="H24" s="1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"/>
      <c r="X24" s="4"/>
      <c r="Y24" s="4"/>
      <c r="Z24" s="4"/>
      <c r="AA24" s="4"/>
    </row>
    <row r="25" spans="1:27" ht="30" customHeight="1">
      <c r="A25" s="28">
        <f t="shared" si="0"/>
        <v>21</v>
      </c>
      <c r="B25" s="32" t="s">
        <v>27</v>
      </c>
      <c r="C25" s="32" t="s">
        <v>60</v>
      </c>
      <c r="D25" s="33"/>
      <c r="E25" s="31" t="s">
        <v>49</v>
      </c>
      <c r="F25" s="15"/>
      <c r="G25" s="1"/>
      <c r="H25" s="1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4"/>
      <c r="X25" s="4"/>
      <c r="Y25" s="4"/>
      <c r="Z25" s="4"/>
      <c r="AA25" s="4"/>
    </row>
    <row r="26" spans="1:27" ht="30" customHeight="1">
      <c r="A26" s="28">
        <f t="shared" si="0"/>
        <v>22</v>
      </c>
      <c r="B26" s="32" t="s">
        <v>28</v>
      </c>
      <c r="C26" s="32" t="s">
        <v>60</v>
      </c>
      <c r="D26" s="33"/>
      <c r="E26" s="31" t="s">
        <v>48</v>
      </c>
      <c r="F26" s="15"/>
      <c r="G26" s="1"/>
      <c r="H26" s="1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4"/>
      <c r="X26" s="4"/>
      <c r="Y26" s="4"/>
      <c r="Z26" s="4"/>
      <c r="AA26" s="4"/>
    </row>
    <row r="27" spans="1:27" ht="30" customHeight="1">
      <c r="A27" s="28">
        <f t="shared" si="0"/>
        <v>23</v>
      </c>
      <c r="B27" s="32" t="s">
        <v>29</v>
      </c>
      <c r="C27" s="32" t="s">
        <v>60</v>
      </c>
      <c r="D27" s="33"/>
      <c r="E27" s="31" t="s">
        <v>48</v>
      </c>
      <c r="F27" s="15"/>
      <c r="G27" s="1"/>
      <c r="H27" s="1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"/>
      <c r="X27" s="4"/>
      <c r="Y27" s="4"/>
      <c r="Z27" s="4"/>
      <c r="AA27" s="4"/>
    </row>
    <row r="28" spans="1:27" ht="30" customHeight="1">
      <c r="A28" s="28">
        <f t="shared" si="0"/>
        <v>24</v>
      </c>
      <c r="B28" s="32" t="s">
        <v>30</v>
      </c>
      <c r="C28" s="32" t="s">
        <v>60</v>
      </c>
      <c r="D28" s="33"/>
      <c r="E28" s="31" t="s">
        <v>48</v>
      </c>
      <c r="F28" s="15"/>
      <c r="G28" s="1"/>
      <c r="H28" s="1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4"/>
      <c r="X28" s="4"/>
      <c r="Y28" s="4"/>
      <c r="Z28" s="4"/>
      <c r="AA28" s="4"/>
    </row>
    <row r="29" spans="1:27" ht="30" customHeight="1">
      <c r="A29" s="28">
        <f t="shared" si="0"/>
        <v>25</v>
      </c>
      <c r="B29" s="32" t="s">
        <v>31</v>
      </c>
      <c r="C29" s="32" t="s">
        <v>60</v>
      </c>
      <c r="D29" s="33"/>
      <c r="E29" s="31" t="s">
        <v>49</v>
      </c>
      <c r="F29" s="15"/>
      <c r="G29" s="1"/>
      <c r="H29" s="1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"/>
      <c r="X29" s="4"/>
      <c r="Y29" s="4"/>
      <c r="Z29" s="4"/>
      <c r="AA29" s="4"/>
    </row>
    <row r="30" spans="1:27" ht="30" customHeight="1">
      <c r="A30" s="28">
        <f t="shared" si="0"/>
        <v>26</v>
      </c>
      <c r="B30" s="32" t="s">
        <v>32</v>
      </c>
      <c r="C30" s="32" t="s">
        <v>60</v>
      </c>
      <c r="D30" s="33"/>
      <c r="E30" s="31" t="s">
        <v>49</v>
      </c>
      <c r="F30" s="15"/>
      <c r="G30" s="1"/>
      <c r="H30" s="1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"/>
      <c r="X30" s="4"/>
      <c r="Y30" s="4"/>
      <c r="Z30" s="4"/>
      <c r="AA30" s="4"/>
    </row>
    <row r="31" spans="1:27" ht="30" customHeight="1">
      <c r="A31" s="28">
        <f t="shared" si="0"/>
        <v>27</v>
      </c>
      <c r="B31" s="32" t="s">
        <v>33</v>
      </c>
      <c r="C31" s="32" t="s">
        <v>60</v>
      </c>
      <c r="D31" s="33"/>
      <c r="E31" s="31" t="s">
        <v>49</v>
      </c>
      <c r="F31" s="15"/>
      <c r="G31" s="1"/>
      <c r="H31" s="1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"/>
      <c r="X31" s="4"/>
      <c r="Y31" s="4"/>
      <c r="Z31" s="4"/>
      <c r="AA31" s="4"/>
    </row>
    <row r="32" spans="1:27" ht="30" customHeight="1">
      <c r="A32" s="28">
        <f t="shared" si="0"/>
        <v>28</v>
      </c>
      <c r="B32" s="32" t="s">
        <v>34</v>
      </c>
      <c r="C32" s="32" t="s">
        <v>60</v>
      </c>
      <c r="D32" s="33"/>
      <c r="E32" s="31" t="s">
        <v>49</v>
      </c>
      <c r="F32" s="15"/>
      <c r="G32" s="1"/>
      <c r="H32" s="1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4"/>
      <c r="X32" s="4"/>
      <c r="Y32" s="4"/>
      <c r="Z32" s="4"/>
      <c r="AA32" s="4"/>
    </row>
    <row r="33" spans="1:27" ht="29.25" customHeight="1">
      <c r="A33" s="28">
        <f t="shared" si="0"/>
        <v>29</v>
      </c>
      <c r="B33" s="32" t="s">
        <v>35</v>
      </c>
      <c r="C33" s="32" t="s">
        <v>60</v>
      </c>
      <c r="D33" s="33"/>
      <c r="E33" s="31" t="s">
        <v>49</v>
      </c>
      <c r="F33" s="15"/>
      <c r="G33" s="1"/>
      <c r="H33" s="1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4"/>
      <c r="X33" s="4"/>
      <c r="Y33" s="4"/>
      <c r="Z33" s="4"/>
      <c r="AA33" s="4"/>
    </row>
    <row r="34" spans="1:27" ht="29.25" customHeight="1">
      <c r="A34" s="28">
        <f t="shared" si="0"/>
        <v>30</v>
      </c>
      <c r="B34" s="32" t="s">
        <v>36</v>
      </c>
      <c r="C34" s="32" t="s">
        <v>61</v>
      </c>
      <c r="D34" s="33"/>
      <c r="E34" s="31" t="s">
        <v>49</v>
      </c>
      <c r="F34" s="15"/>
      <c r="G34" s="1"/>
      <c r="H34" s="1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4"/>
      <c r="X34" s="4"/>
      <c r="Y34" s="4"/>
      <c r="Z34" s="4"/>
      <c r="AA34" s="4"/>
    </row>
    <row r="35" spans="1:27" ht="29.25" customHeight="1">
      <c r="A35" s="28">
        <f t="shared" ref="A35:A36" si="1">IF(B35="","",ROW()-4)</f>
        <v>31</v>
      </c>
      <c r="B35" s="32" t="s">
        <v>53</v>
      </c>
      <c r="C35" s="32" t="s">
        <v>61</v>
      </c>
      <c r="D35" s="33"/>
      <c r="E35" s="31" t="s">
        <v>49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7" ht="29.25" customHeight="1">
      <c r="A36" s="28">
        <f t="shared" si="1"/>
        <v>32</v>
      </c>
      <c r="B36" s="32" t="s">
        <v>54</v>
      </c>
      <c r="C36" s="32" t="s">
        <v>61</v>
      </c>
      <c r="D36" s="33"/>
      <c r="E36" s="31" t="s">
        <v>49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7" ht="15.75" hidden="1" customHeight="1"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7" ht="15.75" hidden="1" customHeight="1"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7" ht="15.75" hidden="1" customHeight="1"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7" ht="15.75" hidden="1" customHeight="1"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7" ht="15.75" hidden="1" customHeight="1"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7" ht="15.75" hidden="1" customHeight="1"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7" ht="15.75" hidden="1" customHeight="1"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7" ht="15.75" hidden="1" customHeight="1"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7" ht="15.75" hidden="1" customHeight="1"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7" ht="15.75" hidden="1" customHeight="1"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7" ht="15.75" hidden="1" customHeight="1"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7" ht="15.75" hidden="1" customHeight="1"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0:21" ht="15.75" hidden="1" customHeight="1"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0:21" ht="15.75" hidden="1" customHeight="1"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0:21" ht="15.75" hidden="1" customHeight="1"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0:21" ht="15.75" hidden="1" customHeight="1"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0:21" ht="15.75" hidden="1" customHeight="1"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0:21" ht="15.75" hidden="1" customHeight="1"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0:21" ht="15.75" hidden="1" customHeight="1"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0:21" ht="15.75" hidden="1" customHeight="1"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0:21" ht="15.75" hidden="1" customHeight="1"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0:21" ht="15.75" hidden="1" customHeight="1"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0:21" ht="15.75" hidden="1" customHeight="1"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0:21" ht="15.75" hidden="1" customHeight="1"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0:21" ht="15.75" hidden="1" customHeight="1"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0:21" ht="15.75" hidden="1" customHeight="1"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0:21" ht="15.75" hidden="1" customHeight="1"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0:21" ht="15.75" hidden="1" customHeight="1"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0:21" ht="15.75" hidden="1" customHeight="1"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0:21" ht="15.75" hidden="1" customHeight="1"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0:21" ht="15.75" hidden="1" customHeight="1"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0:21" ht="15.75" hidden="1" customHeight="1"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0:21" ht="15.75" hidden="1" customHeight="1"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0:21" ht="15.75" hidden="1" customHeight="1"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0:21" ht="15.75" hidden="1" customHeight="1"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0:21" ht="15.75" hidden="1" customHeight="1"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0:21" ht="15.75" hidden="1" customHeight="1"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0:21" ht="15.75" hidden="1" customHeight="1"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0:21" ht="15.75" hidden="1" customHeight="1"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0:21" ht="15.75" hidden="1" customHeight="1"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0:21" ht="15.75" hidden="1" customHeight="1"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0:21" ht="15.75" hidden="1" customHeight="1"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0:21" ht="15.75" hidden="1" customHeight="1"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0:21" ht="15.75" hidden="1" customHeight="1"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0:21" ht="15.75" hidden="1" customHeight="1"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0:21" ht="15.75" hidden="1" customHeight="1"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0:21" ht="15.75" hidden="1" customHeight="1"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0:21" ht="15.75" hidden="1" customHeight="1"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0:21" ht="15.75" hidden="1" customHeight="1"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0:21" ht="15.75" hidden="1" customHeight="1"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0:21" ht="15.75" hidden="1" customHeight="1"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0:21" ht="15.75" hidden="1" customHeight="1"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0:21" ht="15.75" hidden="1" customHeight="1"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0:21" ht="15.75" hidden="1" customHeight="1"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0:21" ht="15.75" hidden="1" customHeight="1"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0:21" ht="15.75" hidden="1" customHeight="1"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0:21" ht="15.75" hidden="1" customHeight="1"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0:21" ht="15.75" hidden="1" customHeight="1"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0:21" ht="15.75" hidden="1" customHeight="1"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0:21" ht="15.75" hidden="1" customHeight="1"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0:21" ht="15.75" hidden="1" customHeight="1"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0:21" ht="15.75" hidden="1" customHeight="1"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0:21" ht="15.75" hidden="1" customHeight="1"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0:21" ht="15.75" hidden="1" customHeight="1"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0:21" ht="15.75" hidden="1" customHeight="1"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0:21" ht="15.75" hidden="1" customHeight="1"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0:21" ht="15.75" hidden="1" customHeight="1"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0:21" ht="15.75" hidden="1" customHeight="1"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0:21" ht="15.75" hidden="1" customHeight="1"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0:21" ht="15.75" hidden="1" customHeight="1"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0:21" ht="15.75" hidden="1" customHeight="1"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0:21" ht="15.75" hidden="1" customHeight="1"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0:21" ht="15.75" hidden="1" customHeight="1"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0:21" ht="15.75" hidden="1" customHeight="1"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0:21" ht="15.75" hidden="1" customHeight="1"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0:21" ht="15.75" hidden="1" customHeight="1"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0:21" ht="15.75" hidden="1" customHeight="1"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0:21" ht="15.75" hidden="1" customHeight="1"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0:21" ht="15.75" hidden="1" customHeight="1"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0:21" ht="15.75" hidden="1" customHeight="1"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0:21" ht="15.75" hidden="1" customHeight="1"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0:21" ht="15.75" hidden="1" customHeight="1"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0:21" ht="15.75" hidden="1" customHeight="1"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0:21" ht="15.75" hidden="1" customHeight="1"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0:21" ht="15.75" hidden="1" customHeight="1"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0:21" ht="15.75" hidden="1" customHeight="1"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0:21" ht="15.75" hidden="1" customHeight="1"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0:21" ht="15.75" hidden="1" customHeight="1"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0:21" ht="15.75" hidden="1" customHeight="1"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0:21" ht="15.75" hidden="1" customHeight="1"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0:21" ht="15.75" hidden="1" customHeight="1"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0:21" ht="15.75" hidden="1" customHeight="1"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0:21" ht="15.75" hidden="1" customHeight="1"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0:21" ht="15.75" hidden="1" customHeight="1"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0:21" ht="15.75" hidden="1" customHeight="1"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0:21" ht="15.75" hidden="1" customHeight="1"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0:21" ht="15.75" hidden="1" customHeight="1"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0:21" ht="15.75" hidden="1" customHeight="1"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0:21" ht="15.75" hidden="1" customHeight="1"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0:21" ht="15.75" hidden="1" customHeight="1"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0:21" ht="15.75" hidden="1" customHeight="1"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0:21" ht="15.75" hidden="1" customHeight="1"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0:21" ht="15.75" hidden="1" customHeight="1"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0:21" ht="15.75" hidden="1" customHeight="1"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0:21" ht="15.75" hidden="1" customHeight="1"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0:21" ht="15.75" hidden="1" customHeight="1"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0:21" ht="15.75" hidden="1" customHeight="1"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0:21" ht="15.75" hidden="1" customHeight="1"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0:21" ht="15.75" hidden="1" customHeight="1"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0:21" ht="15.75" hidden="1" customHeight="1"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0:21" ht="15.75" hidden="1" customHeight="1"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0:21" ht="15.75" hidden="1" customHeight="1"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0:21" ht="15.75" hidden="1" customHeight="1"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0:21" ht="15.75" hidden="1" customHeight="1"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0:21" ht="15.75" hidden="1" customHeight="1"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0:21" ht="15.75" hidden="1" customHeight="1"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0:21" ht="15.75" hidden="1" customHeight="1"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0:21" ht="15.75" hidden="1" customHeight="1"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0:21" ht="15.75" hidden="1" customHeight="1"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0:21" ht="15.75" hidden="1" customHeight="1"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0:21" ht="15.75" hidden="1" customHeight="1"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0:21" ht="15.75" hidden="1" customHeight="1"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0:21" ht="15.75" hidden="1" customHeight="1"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0:21" ht="15.75" hidden="1" customHeight="1"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0:21" ht="15.75" hidden="1" customHeight="1"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0:21" ht="15.75" hidden="1" customHeight="1"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0:21" ht="15.75" hidden="1" customHeight="1"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0:21" ht="15.75" hidden="1" customHeight="1"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0:21" ht="15.75" hidden="1" customHeight="1"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0:21" ht="15.75" hidden="1" customHeight="1"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0:21" ht="15.75" hidden="1" customHeight="1"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0:21" ht="15.75" hidden="1" customHeight="1"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0:21" ht="15.75" hidden="1" customHeight="1"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0:21" ht="15.75" hidden="1" customHeight="1"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0:21" ht="15.75" hidden="1" customHeight="1"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0:21" ht="15.75" hidden="1" customHeight="1"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0:21" ht="15.75" hidden="1" customHeight="1"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0:21" ht="15.75" hidden="1" customHeight="1"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0:21" ht="15.75" hidden="1" customHeight="1"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0:21" ht="15.75" hidden="1" customHeight="1"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0:21" ht="15.75" hidden="1" customHeight="1"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0:21" ht="15.75" hidden="1" customHeight="1"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0:21" ht="15.75" hidden="1" customHeight="1"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0:21" ht="15.75" hidden="1" customHeight="1"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0:21" ht="15.75" hidden="1" customHeight="1"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0:21" ht="15.75" hidden="1" customHeight="1"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0:21" ht="15.75" hidden="1" customHeight="1"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0:21" ht="15.75" hidden="1" customHeight="1"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0:21" ht="15.75" hidden="1" customHeight="1"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0:21" ht="15.75" hidden="1" customHeight="1"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0:21" ht="15.75" hidden="1" customHeight="1"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0:21" ht="15.75" hidden="1" customHeight="1"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0:21" ht="15.75" hidden="1" customHeight="1"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0:21" ht="15.75" hidden="1" customHeight="1"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0:21" ht="15.75" hidden="1" customHeight="1"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0:21" ht="15.75" hidden="1" customHeight="1"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0:21" ht="15.75" hidden="1" customHeight="1"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0:21" ht="15.75" hidden="1" customHeight="1"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0:21" ht="15.75" hidden="1" customHeight="1"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0:21" ht="15.75" hidden="1" customHeight="1"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0:21" ht="15.75" hidden="1" customHeight="1"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0:21" ht="15.75" hidden="1" customHeight="1"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0:21" ht="15.75" hidden="1" customHeight="1"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0:21" ht="15.75" hidden="1" customHeight="1"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0:21" ht="15.75" hidden="1" customHeight="1"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0:21" ht="15.75" hidden="1" customHeight="1"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0:21" ht="15.75" hidden="1" customHeight="1"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0:21" ht="15.75" hidden="1" customHeight="1"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0:21" ht="15.75" hidden="1" customHeight="1"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0:21" ht="15.75" hidden="1" customHeight="1"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0:21" ht="15.75" hidden="1" customHeight="1"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0:21" ht="15.75" hidden="1" customHeight="1"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0:21" ht="15.75" hidden="1" customHeight="1"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0:21" ht="15.75" hidden="1" customHeight="1"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0:21" ht="15.75" hidden="1" customHeight="1"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0:21" ht="15.75" hidden="1" customHeight="1"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0:21" ht="15.75" hidden="1" customHeight="1"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0:21" ht="15.75" hidden="1" customHeight="1"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0:21" ht="15.75" hidden="1" customHeight="1"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0:21" ht="15.75" hidden="1" customHeight="1"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0:21" ht="15.75" hidden="1" customHeight="1"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0:21" ht="15.75" hidden="1" customHeight="1"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0:21" ht="15.75" hidden="1" customHeight="1"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0:21" ht="15.75" hidden="1" customHeight="1"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0:21" ht="15.75" hidden="1" customHeight="1"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0:21" ht="15.75" hidden="1" customHeight="1"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0:21" ht="15.75" hidden="1" customHeight="1"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0:21" ht="15.75" hidden="1" customHeight="1"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0:21" ht="15.75" hidden="1" customHeight="1"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0:21" ht="15.75" hidden="1" customHeight="1"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0:21" ht="15.75" hidden="1" customHeight="1"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0:21" ht="15.75" hidden="1" customHeight="1"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0:21" ht="15.75" hidden="1" customHeight="1"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0:21" ht="15.75" hidden="1" customHeight="1"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0:21" ht="15.75" hidden="1" customHeight="1"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0:21" ht="15.75" hidden="1" customHeight="1"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0:21" ht="15.75" hidden="1" customHeight="1"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0:21" ht="15.75" hidden="1" customHeight="1"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0:21" ht="15.75" hidden="1" customHeight="1"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0:21" ht="15.75" hidden="1" customHeight="1"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0:21" ht="15.75" hidden="1" customHeight="1"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0:21" ht="15.75" hidden="1" customHeight="1"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0:21" ht="15.75" hidden="1" customHeight="1"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0:21" ht="15.75" hidden="1" customHeight="1"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0:21" ht="15.75" hidden="1" customHeight="1"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0:21" ht="15.75" hidden="1" customHeight="1"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0:21" ht="15.75" hidden="1" customHeight="1"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0:21" ht="15.75" hidden="1" customHeight="1"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0:21" ht="15.75" hidden="1" customHeight="1"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0:21" ht="15.75" hidden="1" customHeight="1"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0:21" ht="15.75" hidden="1" customHeight="1"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0:21" ht="15.75" hidden="1" customHeight="1"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0:21" ht="15.75" hidden="1" customHeight="1"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0:21" ht="15.75" hidden="1" customHeight="1"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0:21" ht="15.75" hidden="1" customHeight="1"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0:21" ht="15.75" hidden="1" customHeight="1"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0:21" ht="15.75" hidden="1" customHeight="1"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0:21" ht="15.75" hidden="1" customHeight="1"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0:21" ht="15.75" hidden="1" customHeight="1"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0:21" ht="15.75" hidden="1" customHeight="1"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0:21" ht="15.75" hidden="1" customHeight="1"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0:21" ht="15.75" hidden="1" customHeight="1"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0:21" ht="15.75" hidden="1" customHeight="1"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0:21" ht="15.75" hidden="1" customHeight="1"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0:21" ht="15.75" hidden="1" customHeight="1"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0:21" ht="15.75" hidden="1" customHeight="1"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0:21" ht="15.75" hidden="1" customHeight="1"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0:21" ht="15.75" hidden="1" customHeight="1"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0:21" ht="15.75" hidden="1" customHeight="1"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0:21" ht="15.75" hidden="1" customHeight="1"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0:21" ht="15.75" hidden="1" customHeight="1"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0:21" ht="15.75" hidden="1" customHeight="1"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0:21" ht="15.75" hidden="1" customHeight="1"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0:21" ht="15.75" hidden="1" customHeight="1"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0:21" ht="15.75" hidden="1" customHeight="1"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0:21" ht="15.75" hidden="1" customHeight="1"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0:21" ht="15.75" hidden="1" customHeight="1"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0:21" ht="15.75" hidden="1" customHeight="1"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0:21" ht="15.75" hidden="1" customHeight="1"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0:21" ht="15.75" hidden="1" customHeight="1"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0:21" ht="15.75" hidden="1" customHeight="1"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0:21" ht="15.75" hidden="1" customHeight="1"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0:21" ht="15.75" hidden="1" customHeight="1"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0:21" ht="15.75" hidden="1" customHeight="1"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0:21" ht="15.75" hidden="1" customHeight="1"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0:21" ht="15.75" hidden="1" customHeight="1"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0:21" ht="15.75" hidden="1" customHeight="1"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0:21" ht="15.75" hidden="1" customHeight="1"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0:21" ht="15.75" hidden="1" customHeight="1"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0:21" ht="15.75" hidden="1" customHeight="1"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0:21" ht="15.75" hidden="1" customHeight="1"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0:21" ht="15.75" hidden="1" customHeight="1"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0:21" ht="15.75" hidden="1" customHeight="1"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0:21" ht="15.75" hidden="1" customHeight="1"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0:21" ht="15.75" hidden="1" customHeight="1"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0:21" ht="15.75" hidden="1" customHeight="1"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0:21" ht="15.75" hidden="1" customHeight="1"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0:21" ht="15.75" hidden="1" customHeight="1"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0:21" ht="15.75" hidden="1" customHeight="1"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0:21" ht="15.75" hidden="1" customHeight="1"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0:21" ht="15.75" hidden="1" customHeight="1"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0:21" ht="15.75" hidden="1" customHeight="1"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0:21" ht="15.75" hidden="1" customHeight="1"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0:21" ht="15.75" hidden="1" customHeight="1"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0:21" ht="15.75" hidden="1" customHeight="1"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0:21" ht="15.75" hidden="1" customHeight="1"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0:21" ht="15.75" hidden="1" customHeight="1"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0:21" ht="15.75" hidden="1" customHeight="1"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0:21" ht="15.75" hidden="1" customHeight="1"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0:21" ht="15.75" hidden="1" customHeight="1"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0:21" ht="15.75" hidden="1" customHeight="1"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0:21" ht="15.75" hidden="1" customHeight="1"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0:21" ht="15.75" hidden="1" customHeight="1"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0:21" ht="15.75" hidden="1" customHeight="1"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0:21" ht="15.75" hidden="1" customHeight="1"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0:21" ht="15.75" hidden="1" customHeight="1"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0:21" ht="15.75" hidden="1" customHeight="1"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0:21" ht="15.75" hidden="1" customHeight="1"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0:21" ht="15.75" hidden="1" customHeight="1"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0:21" ht="15.75" hidden="1" customHeight="1"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0:21" ht="15.75" hidden="1" customHeight="1"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0:21" ht="15.75" hidden="1" customHeight="1"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0:21" ht="15.75" hidden="1" customHeight="1"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0:21" ht="15.75" hidden="1" customHeight="1"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0:21" ht="15.75" hidden="1" customHeight="1"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0:21" ht="15.75" hidden="1" customHeight="1"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0:21" ht="15.75" hidden="1" customHeight="1"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0:21" ht="15.75" hidden="1" customHeight="1"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0:21" ht="15.75" hidden="1" customHeight="1"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0:21" ht="15.75" hidden="1" customHeight="1"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0:21" ht="15.75" hidden="1" customHeight="1"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0:21" ht="15.75" hidden="1" customHeight="1"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0:21" ht="15.75" hidden="1" customHeight="1"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0:21" ht="15.75" hidden="1" customHeight="1"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0:21" ht="15.75" hidden="1" customHeight="1"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0:21" ht="15.75" hidden="1" customHeight="1"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0:21" ht="15.75" hidden="1" customHeight="1"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0:21" ht="15.75" hidden="1" customHeight="1"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0:21" ht="15.75" hidden="1" customHeight="1"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0:21" ht="15.75" hidden="1" customHeight="1"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0:21" ht="15.75" hidden="1" customHeight="1"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0:21" ht="15.75" hidden="1" customHeight="1"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0:21" ht="15.75" hidden="1" customHeight="1"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0:21" ht="15.75" hidden="1" customHeight="1"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0:21" ht="15.75" hidden="1" customHeight="1"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0:21" ht="15.75" hidden="1" customHeight="1"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0:21" ht="15.75" hidden="1" customHeight="1"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0:21" ht="15.75" hidden="1" customHeight="1"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0:21" ht="15.75" hidden="1" customHeight="1"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0:21" ht="15.75" hidden="1" customHeight="1"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0:21" ht="15.75" hidden="1" customHeight="1"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0:21" ht="15.75" hidden="1" customHeight="1"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0:21" ht="15.75" hidden="1" customHeight="1"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0:21" ht="15.75" hidden="1" customHeight="1"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0:21" ht="15.75" hidden="1" customHeight="1"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0:21" ht="15.75" hidden="1" customHeight="1"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0:21" ht="15.75" hidden="1" customHeight="1"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0:21" ht="15.75" hidden="1" customHeight="1"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0:21" ht="15.75" hidden="1" customHeight="1"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0:21" ht="15.75" hidden="1" customHeight="1"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0:21" ht="15.75" hidden="1" customHeight="1"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0:21" ht="15.75" hidden="1" customHeight="1"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0:21" ht="15.75" hidden="1" customHeight="1"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0:21" ht="15.75" hidden="1" customHeight="1"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0:21" ht="15.75" hidden="1" customHeight="1"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0:21" ht="15.75" hidden="1" customHeight="1"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0:21" ht="15.75" hidden="1" customHeight="1"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0:21" ht="15.75" hidden="1" customHeight="1"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0:21" ht="15.75" hidden="1" customHeight="1"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0:21" ht="15.75" hidden="1" customHeight="1"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0:21" ht="15.75" hidden="1" customHeight="1"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0:21" ht="15.75" hidden="1" customHeight="1"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0:21" ht="15.75" hidden="1" customHeight="1"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0:21" ht="15.75" hidden="1" customHeight="1"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 spans="10:21" ht="15.75" hidden="1" customHeight="1"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0:21" ht="15.75" hidden="1" customHeight="1"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0:21" ht="15.75" hidden="1" customHeight="1"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 spans="10:21" ht="15.75" hidden="1" customHeight="1"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 spans="10:21" ht="15.75" hidden="1" customHeight="1"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 spans="10:21" ht="15.75" hidden="1" customHeight="1"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 spans="10:21" ht="15.75" hidden="1" customHeight="1"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 spans="10:21" ht="15.75" hidden="1" customHeight="1"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 spans="10:21" ht="15.75" hidden="1" customHeight="1"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 spans="10:21" ht="15.75" hidden="1" customHeight="1"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 spans="10:21" ht="15.75" hidden="1" customHeight="1"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 spans="10:21" ht="15.75" hidden="1" customHeight="1"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 spans="10:21" ht="15.75" hidden="1" customHeight="1"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 spans="10:21" ht="15.75" hidden="1" customHeight="1"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 spans="10:21" ht="15.75" hidden="1" customHeight="1"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 spans="10:21" ht="15.75" hidden="1" customHeight="1"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 spans="10:21" ht="15.75" hidden="1" customHeight="1"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 spans="10:21" ht="15.75" hidden="1" customHeight="1"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 spans="10:21" ht="15.75" hidden="1" customHeight="1"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 spans="10:21" ht="15.75" hidden="1" customHeight="1"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 spans="10:21" ht="15.75" hidden="1" customHeight="1"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 spans="10:21" ht="15.75" hidden="1" customHeight="1"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 spans="10:21" ht="15.75" hidden="1" customHeight="1"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 spans="10:21" ht="15.75" hidden="1" customHeight="1"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 spans="10:21" ht="15.75" hidden="1" customHeight="1"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 spans="10:21" ht="15.75" hidden="1" customHeight="1"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 spans="10:21" ht="15.75" hidden="1" customHeight="1"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0:21" ht="15.75" hidden="1" customHeight="1"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 spans="10:21" ht="15.75" hidden="1" customHeight="1"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 spans="10:21" ht="15.75" hidden="1" customHeight="1"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0:21" ht="15.75" hidden="1" customHeight="1"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 spans="10:21" ht="15.75" hidden="1" customHeight="1"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 spans="10:21" ht="15.75" hidden="1" customHeight="1"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 spans="10:21" ht="15.75" hidden="1" customHeight="1"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 spans="10:21" ht="15.75" hidden="1" customHeight="1"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 spans="10:21" ht="15.75" hidden="1" customHeight="1"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0:21" ht="15.75" hidden="1" customHeight="1"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0:21" ht="15.75" hidden="1" customHeight="1"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0:21" ht="15.75" hidden="1" customHeight="1"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0:21" ht="15.75" hidden="1" customHeight="1"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0:21" ht="15.75" hidden="1" customHeight="1"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0:21" ht="15.75" hidden="1" customHeight="1"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0:21" ht="15.75" hidden="1" customHeight="1"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0:21" ht="15.75" hidden="1" customHeight="1"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0:21" ht="15.75" hidden="1" customHeight="1"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0:21" ht="15.75" hidden="1" customHeight="1"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0:21" ht="15.75" hidden="1" customHeight="1"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0:21" ht="15.75" hidden="1" customHeight="1"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0:21" ht="15.75" hidden="1" customHeight="1"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0:21" ht="15.75" hidden="1" customHeight="1"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0:21" ht="15.75" hidden="1" customHeight="1"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 spans="10:21" ht="15.75" hidden="1" customHeight="1"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 spans="10:21" ht="15.75" hidden="1" customHeight="1"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 spans="10:21" ht="15.75" hidden="1" customHeight="1"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 spans="10:21" ht="15.75" hidden="1" customHeight="1"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 spans="10:21" ht="15.75" hidden="1" customHeight="1"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 spans="10:21" ht="15.75" hidden="1" customHeight="1"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 spans="10:21" ht="15.75" hidden="1" customHeight="1"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 spans="10:21" ht="15.75" hidden="1" customHeight="1"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 spans="10:21" ht="15.75" hidden="1" customHeight="1"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 spans="10:21" ht="15.75" hidden="1" customHeight="1"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 spans="10:21" ht="15.75" hidden="1" customHeight="1"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 spans="10:21" ht="15.75" hidden="1" customHeight="1"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 spans="10:21" ht="15.75" hidden="1" customHeight="1"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 spans="10:21" ht="15.75" hidden="1" customHeight="1"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 spans="10:21" ht="15.75" hidden="1" customHeight="1"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 spans="10:21" ht="15.75" hidden="1" customHeight="1"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 spans="10:21" ht="15.75" hidden="1" customHeight="1"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 spans="10:21" ht="15.75" hidden="1" customHeight="1"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0:21" ht="15.75" hidden="1" customHeight="1"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0:21" ht="15.75" hidden="1" customHeight="1"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0:21" ht="15.75" hidden="1" customHeight="1"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 spans="10:21" ht="15.75" hidden="1" customHeight="1"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0:21" ht="15.75" hidden="1" customHeight="1"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0:21" ht="15.75" hidden="1" customHeight="1"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0:21" ht="15.75" hidden="1" customHeight="1"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0:21" ht="15.75" hidden="1" customHeight="1"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0:21" ht="15.75" hidden="1" customHeight="1"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0:21" ht="15.75" hidden="1" customHeight="1"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0:21" ht="15.75" hidden="1" customHeight="1"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0:21" ht="15.75" hidden="1" customHeight="1"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0:21" ht="15.75" hidden="1" customHeight="1"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0:21" ht="15.75" hidden="1" customHeight="1"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0:21" ht="15.75" hidden="1" customHeight="1"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0:21" ht="15.75" hidden="1" customHeight="1"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 spans="10:21" ht="15.75" hidden="1" customHeight="1"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 spans="10:21" ht="15.75" hidden="1" customHeight="1"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 spans="10:21" ht="15.75" hidden="1" customHeight="1"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 spans="10:21" ht="15.75" hidden="1" customHeight="1"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0:21" ht="15.75" hidden="1" customHeight="1"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 spans="10:21" ht="15.75" hidden="1" customHeight="1"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0:21" ht="15.75" hidden="1" customHeight="1"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 spans="10:21" ht="15.75" hidden="1" customHeight="1"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0:21" ht="15.75" hidden="1" customHeight="1"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0:21" ht="15.75" hidden="1" customHeight="1"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0:21" ht="15.75" hidden="1" customHeight="1"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0:21" ht="15.75" hidden="1" customHeight="1"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0:21" ht="15.75" hidden="1" customHeight="1"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0:21" ht="15.75" hidden="1" customHeight="1"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 spans="10:21" ht="15.75" hidden="1" customHeight="1"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0:21" ht="15.75" hidden="1" customHeight="1"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0:21" ht="15.75" hidden="1" customHeight="1"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0:21" ht="15.75" hidden="1" customHeight="1"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0:21" ht="15.75" hidden="1" customHeight="1"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0:21" ht="15.75" hidden="1" customHeight="1"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0:21" ht="15.75" hidden="1" customHeight="1"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0:21" ht="15.75" hidden="1" customHeight="1"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 spans="10:21" ht="15.75" hidden="1" customHeight="1"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0:21" ht="15.75" hidden="1" customHeight="1"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 spans="10:21" ht="15.75" hidden="1" customHeight="1"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 spans="10:21" ht="15.75" hidden="1" customHeight="1"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 spans="10:21" ht="15.75" hidden="1" customHeight="1"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 spans="10:21" ht="15.75" hidden="1" customHeight="1"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 spans="10:21" ht="15.75" hidden="1" customHeight="1"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 spans="10:21" ht="15.75" hidden="1" customHeight="1"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 spans="10:21" ht="15.75" hidden="1" customHeight="1"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 spans="10:21" ht="15.75" hidden="1" customHeight="1"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 spans="10:21" ht="15.75" hidden="1" customHeight="1"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 spans="10:21" ht="15.75" hidden="1" customHeight="1"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 spans="10:21" ht="15.75" hidden="1" customHeight="1"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 spans="10:21" ht="15.75" hidden="1" customHeight="1"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 spans="10:21" ht="15.75" hidden="1" customHeight="1"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 spans="10:21" ht="15.75" hidden="1" customHeight="1"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 spans="10:21" ht="15.75" hidden="1" customHeight="1"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 spans="10:21" ht="15.75" hidden="1" customHeight="1"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 spans="10:21" ht="15.75" hidden="1" customHeight="1"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 spans="10:21" ht="15.75" hidden="1" customHeight="1"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 spans="10:21" ht="15.75" hidden="1" customHeight="1"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 spans="10:21" ht="15.75" hidden="1" customHeight="1"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 spans="10:21" ht="15.75" hidden="1" customHeight="1"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 spans="10:21" ht="15.75" hidden="1" customHeight="1"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 spans="10:21" ht="15.75" hidden="1" customHeight="1"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 spans="10:21" ht="15.75" hidden="1" customHeight="1"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 spans="10:21" ht="15.75" hidden="1" customHeight="1"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 spans="10:21" ht="15.75" hidden="1" customHeight="1"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 spans="10:21" ht="15.75" hidden="1" customHeight="1"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 spans="10:21" ht="15.75" hidden="1" customHeight="1"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 spans="10:21" ht="15.75" hidden="1" customHeight="1"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 spans="10:21" ht="15.75" hidden="1" customHeight="1"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 spans="10:21" ht="15.75" hidden="1" customHeight="1"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0:21" ht="15.75" hidden="1" customHeight="1"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0:21" ht="15.75" hidden="1" customHeight="1"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0:21" ht="15.75" hidden="1" customHeight="1"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0:21" ht="15.75" hidden="1" customHeight="1"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0:21" ht="15.75" hidden="1" customHeight="1"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0:21" ht="15.75" hidden="1" customHeight="1"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0:21" ht="15.75" hidden="1" customHeight="1"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 spans="10:21" ht="15.75" hidden="1" customHeight="1"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 spans="10:21" ht="15.75" hidden="1" customHeight="1"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 spans="10:21" ht="15.75" hidden="1" customHeight="1"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 spans="10:21" ht="15.75" hidden="1" customHeight="1"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 spans="10:21" ht="15.75" hidden="1" customHeight="1"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0:21" ht="15.75" hidden="1" customHeight="1"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 spans="10:21" ht="15.75" hidden="1" customHeight="1"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 spans="10:21" ht="15.75" hidden="1" customHeight="1"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 spans="10:21" ht="15.75" hidden="1" customHeight="1"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 spans="10:21" ht="15.75" hidden="1" customHeight="1"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 spans="10:21" ht="15.75" hidden="1" customHeight="1"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0:21" ht="15.75" hidden="1" customHeight="1"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0:21" ht="15.75" hidden="1" customHeight="1"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0:21" ht="15.75" hidden="1" customHeight="1"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 spans="10:21" ht="15.75" hidden="1" customHeight="1"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0:21" ht="15.75" hidden="1" customHeight="1"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0:21" ht="15.75" hidden="1" customHeight="1"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0:21" ht="15.75" hidden="1" customHeight="1"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0:21" ht="15.75" hidden="1" customHeight="1"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0:21" ht="15.75" hidden="1" customHeight="1"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 spans="10:21" ht="15.75" hidden="1" customHeight="1"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 spans="10:21" ht="15.75" hidden="1" customHeight="1"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 spans="10:21" ht="15.75" hidden="1" customHeight="1"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 spans="10:21" ht="15.75" hidden="1" customHeight="1"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 spans="10:21" ht="15.75" hidden="1" customHeight="1"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 spans="10:21" ht="15.75" hidden="1" customHeight="1"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 spans="10:21" ht="15.75" hidden="1" customHeight="1"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 spans="10:21" ht="15.75" hidden="1" customHeight="1"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 spans="10:21" ht="15.75" hidden="1" customHeight="1"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 spans="10:21" ht="15.75" hidden="1" customHeight="1"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 spans="10:21" ht="15.75" hidden="1" customHeight="1"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 spans="10:21" ht="15.75" hidden="1" customHeight="1"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 spans="10:21" ht="15.75" hidden="1" customHeight="1"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 spans="10:21" ht="15.75" hidden="1" customHeight="1"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 spans="10:21" ht="15.75" hidden="1" customHeight="1"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 spans="10:21" ht="15.75" hidden="1" customHeight="1"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 spans="10:21" ht="15.75" hidden="1" customHeight="1"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 spans="10:21" ht="15.75" hidden="1" customHeight="1"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 spans="10:21" ht="15.75" hidden="1" customHeight="1"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 spans="10:21" ht="15.75" hidden="1" customHeight="1"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 spans="10:21" ht="15.75" hidden="1" customHeight="1"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 spans="10:21" ht="15.75" hidden="1" customHeight="1"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 spans="10:21" ht="15.75" hidden="1" customHeight="1"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 spans="10:21" ht="15.75" hidden="1" customHeight="1"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 spans="10:21" ht="15.75" hidden="1" customHeight="1"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 spans="10:21" ht="15.75" hidden="1" customHeight="1"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 spans="10:21" ht="15.75" hidden="1" customHeight="1"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 spans="10:21" ht="15.75" hidden="1" customHeight="1"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 spans="10:21" ht="15.75" hidden="1" customHeight="1"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 spans="10:21" ht="15.75" hidden="1" customHeight="1"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 spans="10:21" ht="15.75" hidden="1" customHeight="1"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 spans="10:21" ht="15.75" hidden="1" customHeight="1"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 spans="10:21" ht="15.75" hidden="1" customHeight="1"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 spans="10:21" ht="15.75" hidden="1" customHeight="1"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 spans="10:21" ht="15.75" hidden="1" customHeight="1"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 spans="10:21" ht="15.75" hidden="1" customHeight="1"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 spans="10:21" ht="15.75" hidden="1" customHeight="1"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 spans="10:21" ht="15.75" hidden="1" customHeight="1"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 spans="10:21" ht="15.75" hidden="1" customHeight="1"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 spans="10:21" ht="15.75" hidden="1" customHeight="1"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 spans="10:21" ht="15.75" hidden="1" customHeight="1"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 spans="10:21" ht="15.75" hidden="1" customHeight="1"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 spans="10:21" ht="15.75" hidden="1" customHeight="1"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 spans="10:21" ht="15.75" hidden="1" customHeight="1"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 spans="10:21" ht="15.75" hidden="1" customHeight="1"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 spans="10:21" ht="15.75" hidden="1" customHeight="1"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 spans="10:21" ht="15.75" hidden="1" customHeight="1"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 spans="10:21" ht="15.75" hidden="1" customHeight="1"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 spans="10:21" ht="15.75" hidden="1" customHeight="1"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 spans="10:21" ht="15.75" hidden="1" customHeight="1"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 spans="10:21" ht="15.75" hidden="1" customHeight="1"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 spans="10:21" ht="15.75" hidden="1" customHeight="1"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 spans="10:21" ht="15.75" hidden="1" customHeight="1"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 spans="10:21" ht="15.75" hidden="1" customHeight="1"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 spans="10:21" ht="15.75" hidden="1" customHeight="1"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 spans="10:21" ht="15.75" hidden="1" customHeight="1"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 spans="10:21" ht="15.75" hidden="1" customHeight="1"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0:21" ht="15.75" hidden="1" customHeight="1"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0:21" ht="15.75" hidden="1" customHeight="1"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0:21" ht="15.75" hidden="1" customHeight="1"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0:21" ht="15.75" hidden="1" customHeight="1"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0:21" ht="15.75" hidden="1" customHeight="1"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0:21" ht="15.75" hidden="1" customHeight="1"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0:21" ht="15.75" hidden="1" customHeight="1"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0:21" ht="15.75" hidden="1" customHeight="1"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 spans="10:21" ht="15.75" hidden="1" customHeight="1"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 spans="10:21" ht="15.75" hidden="1" customHeight="1"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 spans="10:21" ht="15.75" hidden="1" customHeight="1"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0:21" ht="15.75" hidden="1" customHeight="1"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0:21" ht="15.75" hidden="1" customHeight="1"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0:21" ht="15.75" hidden="1" customHeight="1"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0:21" ht="15.75" hidden="1" customHeight="1"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0:21" ht="15.75" hidden="1" customHeight="1"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0:21" ht="15.75" hidden="1" customHeight="1"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0:21" ht="15.75" hidden="1" customHeight="1"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0:21" ht="15.75" hidden="1" customHeight="1"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0:21" ht="15.75" hidden="1" customHeight="1"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0:21" ht="15.75" hidden="1" customHeight="1"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0:21" ht="15.75" hidden="1" customHeight="1"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0:21" ht="15.75" hidden="1" customHeight="1"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0:21" ht="15.75" hidden="1" customHeight="1"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0:21" ht="15.75" hidden="1" customHeight="1"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0:21" ht="15.75" hidden="1" customHeight="1"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0:21" ht="15.75" hidden="1" customHeight="1"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0:21" ht="15.75" hidden="1" customHeight="1"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 spans="10:21" ht="15.75" hidden="1" customHeight="1"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0:21" ht="15.75" hidden="1" customHeight="1"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0:21" ht="15.75" hidden="1" customHeight="1"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 spans="10:21" ht="15.75" hidden="1" customHeight="1"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0:21" ht="15.75" hidden="1" customHeight="1"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0:21" ht="15.75" hidden="1" customHeight="1"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 spans="10:21" ht="15.75" hidden="1" customHeight="1"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0:21" ht="15.75" hidden="1" customHeight="1"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0:21" ht="15.75" hidden="1" customHeight="1"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0:21" ht="15.75" hidden="1" customHeight="1"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0:21" ht="15.75" hidden="1" customHeight="1"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 spans="10:21" ht="15.75" hidden="1" customHeight="1"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 spans="10:21" ht="15.75" hidden="1" customHeight="1"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 spans="10:21" ht="15.75" hidden="1" customHeight="1"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 spans="10:21" ht="15.75" hidden="1" customHeight="1"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0:21" ht="15.75" hidden="1" customHeight="1"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0:21" ht="15.75" hidden="1" customHeight="1"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 spans="10:21" ht="15.75" hidden="1" customHeight="1"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 spans="10:21" ht="15.75" hidden="1" customHeight="1"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 spans="10:21" ht="15.75" hidden="1" customHeight="1"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0:21" ht="15.75" hidden="1" customHeight="1"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 spans="10:21" ht="15.75" hidden="1" customHeight="1"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 spans="10:21" ht="15.75" hidden="1" customHeight="1"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 spans="10:21" ht="15.75" hidden="1" customHeight="1"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 spans="10:21" ht="15.75" hidden="1" customHeight="1"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 spans="10:21" ht="15.75" hidden="1" customHeight="1"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 spans="10:21" ht="15.75" hidden="1" customHeight="1"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 spans="10:21" ht="15.75" hidden="1" customHeight="1"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 spans="10:21" ht="15.75" hidden="1" customHeight="1"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 spans="10:21" ht="15.75" hidden="1" customHeight="1"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 spans="10:21" ht="15.75" hidden="1" customHeight="1"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 spans="10:21" ht="15.75" hidden="1" customHeight="1"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 spans="10:21" ht="15.75" hidden="1" customHeight="1"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 spans="10:21" ht="15.75" hidden="1" customHeight="1"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 spans="10:21" ht="15.75" hidden="1" customHeight="1"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 spans="10:21" ht="15.75" hidden="1" customHeight="1"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 spans="10:21" ht="15.75" hidden="1" customHeight="1"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 spans="10:21" ht="15.75" hidden="1" customHeight="1"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 spans="10:21" ht="15.75" hidden="1" customHeight="1"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 spans="10:21" ht="15.75" hidden="1" customHeight="1"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 spans="10:21" ht="15.75" hidden="1" customHeight="1"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 spans="10:21" ht="15.75" hidden="1" customHeight="1"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 spans="10:21" ht="15.75" hidden="1" customHeight="1"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 spans="10:21" ht="15.75" hidden="1" customHeight="1"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 spans="10:21" ht="15.75" hidden="1" customHeight="1"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 spans="10:21" ht="15.75" hidden="1" customHeight="1"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 spans="10:21" ht="15.75" hidden="1" customHeight="1"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 spans="10:21" ht="15.75" hidden="1" customHeight="1"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 spans="10:21" ht="15.75" hidden="1" customHeight="1"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 spans="10:21" ht="15.75" hidden="1" customHeight="1"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 spans="10:21" ht="15.75" hidden="1" customHeight="1"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 spans="10:21" ht="15.75" hidden="1" customHeight="1"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 spans="10:21" ht="15.75" hidden="1" customHeight="1"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 spans="10:21" ht="15.75" hidden="1" customHeight="1"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 spans="10:21" ht="15.75" hidden="1" customHeight="1"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 spans="10:21" ht="15.75" hidden="1" customHeight="1"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 spans="10:21" ht="15.75" hidden="1" customHeight="1"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 spans="10:21" ht="15.75" hidden="1" customHeight="1"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 spans="10:21" ht="15.75" hidden="1" customHeight="1"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 spans="10:21" ht="15.75" hidden="1" customHeight="1"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 spans="10:21" ht="15.75" hidden="1" customHeight="1"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 spans="10:21" ht="15.75" hidden="1" customHeight="1"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 spans="10:21" ht="15.75" hidden="1" customHeight="1"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 spans="10:21" ht="15.75" hidden="1" customHeight="1"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 spans="10:21" ht="15.75" hidden="1" customHeight="1"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 spans="10:21" ht="15.75" hidden="1" customHeight="1"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 spans="10:21" ht="15.75" hidden="1" customHeight="1"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 spans="10:21" ht="15.75" hidden="1" customHeight="1"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 spans="10:21" ht="15.75" hidden="1" customHeight="1"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 spans="10:21" ht="15.75" hidden="1" customHeight="1"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 spans="10:21" ht="15.75" hidden="1" customHeight="1"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 spans="10:21" ht="15.75" hidden="1" customHeight="1"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 spans="10:21" ht="15.75" hidden="1" customHeight="1"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 spans="10:21" ht="15.75" hidden="1" customHeight="1"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 spans="10:21" ht="15.75" hidden="1" customHeight="1"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 spans="10:21" ht="15.75" hidden="1" customHeight="1"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 spans="10:21" ht="15.75" hidden="1" customHeight="1"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 spans="10:21" ht="15.75" hidden="1" customHeight="1"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 spans="10:21" ht="15.75" hidden="1" customHeight="1"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 spans="10:21" ht="15.75" hidden="1" customHeight="1"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 spans="10:21" ht="15.75" hidden="1" customHeight="1"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 spans="10:21" ht="15.75" hidden="1" customHeight="1"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 spans="10:21" ht="15.75" hidden="1" customHeight="1"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 spans="10:21" ht="15.75" hidden="1" customHeight="1"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 spans="10:21" ht="15.75" hidden="1" customHeight="1"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 spans="10:21" ht="15.75" hidden="1" customHeight="1"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 spans="10:21" ht="15.75" hidden="1" customHeight="1"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 spans="10:21" ht="15.75" hidden="1" customHeight="1"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 spans="10:21" ht="15.75" hidden="1" customHeight="1"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 spans="10:21" ht="15.75" hidden="1" customHeight="1"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 spans="10:21" ht="15.75" hidden="1" customHeight="1"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 spans="10:21" ht="15.75" hidden="1" customHeight="1"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 spans="10:21" ht="15.75" hidden="1" customHeight="1"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 spans="10:21" ht="15.75" hidden="1" customHeight="1"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 spans="10:21" ht="15.75" hidden="1" customHeight="1"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 spans="10:21" ht="15.75" hidden="1" customHeight="1"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 spans="10:21" ht="15.75" hidden="1" customHeight="1"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 spans="10:21" ht="15.75" hidden="1" customHeight="1"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 spans="10:21" ht="15.75" hidden="1" customHeight="1"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 spans="10:21" ht="15.75" hidden="1" customHeight="1"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 spans="10:21" ht="15.75" hidden="1" customHeight="1"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 spans="10:21" ht="15.75" hidden="1" customHeight="1"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 spans="10:21" ht="15.75" hidden="1" customHeight="1"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 spans="10:21" ht="15.75" hidden="1" customHeight="1"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 spans="10:21" ht="15.75" hidden="1" customHeight="1"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 spans="10:21" ht="15.75" hidden="1" customHeight="1"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 spans="10:21" ht="15.75" hidden="1" customHeight="1"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 spans="10:21" ht="15.75" hidden="1" customHeight="1"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 spans="10:21" ht="15.75" hidden="1" customHeight="1"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 spans="10:21" ht="15.75" hidden="1" customHeight="1"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 spans="10:21" ht="15.75" hidden="1" customHeight="1"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 spans="10:21" ht="15.75" hidden="1" customHeight="1"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 spans="10:21" ht="15.75" hidden="1" customHeight="1"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 spans="10:21" ht="15.75" hidden="1" customHeight="1"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 spans="10:21" ht="15.75" hidden="1" customHeight="1"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 spans="10:21" ht="15.75" hidden="1" customHeight="1"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 spans="10:21" ht="15.75" hidden="1" customHeight="1"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 spans="10:21" ht="15.75" hidden="1" customHeight="1"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 spans="10:21" ht="15.75" hidden="1" customHeight="1"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 spans="10:21" ht="15.75" hidden="1" customHeight="1"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 spans="10:21" ht="15.75" hidden="1" customHeight="1"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 spans="10:21" ht="15.75" hidden="1" customHeight="1"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 spans="10:21" ht="15.75" hidden="1" customHeight="1"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 spans="10:21" ht="15.75" hidden="1" customHeight="1"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 spans="10:21" ht="15.75" hidden="1" customHeight="1"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 spans="10:21" ht="15.75" hidden="1" customHeight="1"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 spans="10:21" ht="15.75" hidden="1" customHeight="1"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 spans="10:21" ht="15.75" hidden="1" customHeight="1"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 spans="10:21" ht="15.75" hidden="1" customHeight="1"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 spans="10:21" ht="15.75" hidden="1" customHeight="1"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 spans="10:21" ht="15.75" hidden="1" customHeight="1"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 spans="10:21" ht="15.75" hidden="1" customHeight="1"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 spans="10:21" ht="15.75" hidden="1" customHeight="1"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 spans="10:21" ht="15.75" hidden="1" customHeight="1"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 spans="10:21" ht="15.75" hidden="1" customHeight="1"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 spans="10:21" ht="15.75" hidden="1" customHeight="1"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 spans="10:21" ht="15.75" hidden="1" customHeight="1"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 spans="10:21" ht="15.75" hidden="1" customHeight="1"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0:21" ht="15.75" hidden="1" customHeight="1"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 spans="10:21" ht="15.75" hidden="1" customHeight="1"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 spans="10:21" ht="15.75" hidden="1" customHeight="1"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 spans="10:21" ht="15.75" hidden="1" customHeight="1"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 spans="10:21" ht="15.75" hidden="1" customHeight="1"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 spans="10:21" ht="15.75" hidden="1" customHeight="1"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 spans="10:21" ht="15.75" hidden="1" customHeight="1"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 spans="10:21" ht="15.75" hidden="1" customHeight="1"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 spans="10:21" ht="15.75" hidden="1" customHeight="1"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 spans="10:21" ht="15.75" hidden="1" customHeight="1"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 spans="10:21" ht="15.75" hidden="1" customHeight="1"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 spans="10:21" ht="15.75" hidden="1" customHeight="1"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 spans="10:21" ht="15.75" hidden="1" customHeight="1"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 spans="10:21" ht="15.75" hidden="1" customHeight="1"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 spans="10:21" ht="15.75" hidden="1" customHeight="1"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 spans="10:21" ht="15.75" hidden="1" customHeight="1"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 spans="10:21" ht="15.75" hidden="1" customHeight="1"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 spans="10:21" ht="15.75" hidden="1" customHeight="1"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 spans="10:21" ht="15.75" hidden="1" customHeight="1"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 spans="10:21" ht="15.75" hidden="1" customHeight="1"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 spans="10:21" ht="15.75" hidden="1" customHeight="1"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 spans="10:21" ht="15.75" hidden="1" customHeight="1"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 spans="10:21" ht="15.75" hidden="1" customHeight="1"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 spans="10:21" ht="15.75" hidden="1" customHeight="1"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 spans="10:21" ht="15.75" hidden="1" customHeight="1"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 spans="10:21" ht="15.75" hidden="1" customHeight="1"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 spans="10:21" ht="15.75" hidden="1" customHeight="1"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 spans="10:21" ht="15.75" hidden="1" customHeight="1"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 spans="10:21" ht="15.75" hidden="1" customHeight="1"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 spans="10:21" ht="15.75" hidden="1" customHeight="1"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 spans="10:21" ht="15.75" hidden="1" customHeight="1"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 spans="10:21" ht="15.75" hidden="1" customHeight="1"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 spans="10:21" ht="15.75" hidden="1" customHeight="1"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 spans="10:21" ht="15.75" hidden="1" customHeight="1"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 spans="10:21" ht="15.75" hidden="1" customHeight="1"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 spans="10:21" ht="15.75" hidden="1" customHeight="1"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 spans="10:21" ht="15.75" hidden="1" customHeight="1"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 spans="10:21" ht="15.75" hidden="1" customHeight="1"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 spans="10:21" ht="15.75" hidden="1" customHeight="1"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 spans="10:21" ht="15.75" hidden="1" customHeight="1"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 spans="10:21" ht="15.75" hidden="1" customHeight="1"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 spans="10:21" ht="15.75" hidden="1" customHeight="1"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 spans="10:21" ht="15.75" hidden="1" customHeight="1"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 spans="10:21" ht="15.75" hidden="1" customHeight="1"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 spans="10:21" ht="15.75" hidden="1" customHeight="1"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 spans="10:21" ht="15.75" hidden="1" customHeight="1"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 spans="10:21" ht="15.75" hidden="1" customHeight="1"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 spans="10:21" ht="15.75" hidden="1" customHeight="1"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 spans="10:21" ht="15.75" hidden="1" customHeight="1"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 spans="10:21" ht="15.75" hidden="1" customHeight="1"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 spans="10:21" ht="15.75" hidden="1" customHeight="1"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 spans="10:21" ht="15.75" hidden="1" customHeight="1"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 spans="10:21" ht="15.75" hidden="1" customHeight="1"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 spans="10:21" ht="15.75" hidden="1" customHeight="1"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 spans="10:21" ht="15.75" hidden="1" customHeight="1"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 spans="10:21" ht="15.75" hidden="1" customHeight="1"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 spans="10:21" ht="15.75" hidden="1" customHeight="1"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 spans="10:21" ht="15.75" hidden="1" customHeight="1"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 spans="10:21" ht="15.75" hidden="1" customHeight="1"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 spans="10:21" ht="15.75" hidden="1" customHeight="1"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 spans="10:21" ht="15.75" hidden="1" customHeight="1"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 spans="10:21" ht="15.75" hidden="1" customHeight="1"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 spans="10:21" ht="15.75" hidden="1" customHeight="1"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 spans="10:21" ht="15.75" hidden="1" customHeight="1"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 spans="10:21" ht="15.75" hidden="1" customHeight="1"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 spans="10:21" ht="15.75" hidden="1" customHeight="1"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 spans="10:21" ht="15.75" hidden="1" customHeight="1"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 spans="10:21" ht="15.75" hidden="1" customHeight="1"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 spans="10:21" ht="15.75" hidden="1" customHeight="1"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 spans="10:21" ht="15.75" hidden="1" customHeight="1"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 spans="10:21" ht="15.75" hidden="1" customHeight="1"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 spans="10:21" ht="15.75" hidden="1" customHeight="1"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 spans="10:21" ht="15.75" hidden="1" customHeight="1"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 spans="10:21" ht="15.75" hidden="1" customHeight="1"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 spans="10:21" ht="15.75" hidden="1" customHeight="1"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 spans="10:21" ht="15.75" hidden="1" customHeight="1"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 spans="10:21" ht="15.75" hidden="1" customHeight="1"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 spans="10:21" ht="15.75" hidden="1" customHeight="1"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 spans="10:21" ht="15.75" hidden="1" customHeight="1"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 spans="10:21" ht="15.75" hidden="1" customHeight="1"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 spans="10:21" ht="15.75" hidden="1" customHeight="1"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 spans="10:21" ht="15.75" hidden="1" customHeight="1"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 spans="10:21" ht="15.75" hidden="1" customHeight="1"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 spans="10:21" ht="15.75" hidden="1" customHeight="1"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 spans="10:21" ht="15.75" hidden="1" customHeight="1"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 spans="10:21" ht="15.75" hidden="1" customHeight="1"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 spans="10:21" ht="15.75" hidden="1" customHeight="1"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 spans="10:21" ht="15.75" hidden="1" customHeight="1"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 spans="10:21" ht="15.75" hidden="1" customHeight="1"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 spans="10:21" ht="15.75" hidden="1" customHeight="1"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0:21" ht="15.75" hidden="1" customHeight="1"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0:21" ht="15.75" hidden="1" customHeight="1"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0:21" ht="15.75" hidden="1" customHeight="1"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0:21" ht="15.75" hidden="1" customHeight="1"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0:21" ht="15.75" hidden="1" customHeight="1"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 spans="10:21" ht="15.75" hidden="1" customHeight="1"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0:21" ht="15.75" hidden="1" customHeight="1"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0:21" ht="15.75" hidden="1" customHeight="1"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0:21" ht="15.75" hidden="1" customHeight="1"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0:21" ht="15.75" hidden="1" customHeight="1"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0:21" ht="15.75" hidden="1" customHeight="1"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0:21" ht="15.75" hidden="1" customHeight="1"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0:21" ht="15.75" hidden="1" customHeight="1"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0:21" ht="15.75" hidden="1" customHeight="1"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0:21" ht="15.75" hidden="1" customHeight="1"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0:21" ht="15.75" hidden="1" customHeight="1"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0:21" ht="15.75" hidden="1" customHeight="1"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0:21" ht="15.75" hidden="1" customHeight="1"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0:21" ht="15.75" hidden="1" customHeight="1"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0:21" ht="15.75" hidden="1" customHeight="1"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0:21" ht="15.75" hidden="1" customHeight="1"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0:21" ht="15.75" hidden="1" customHeight="1"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0:21" ht="15.75" hidden="1" customHeight="1"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 spans="10:21" ht="15.75" hidden="1" customHeight="1"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0:21" ht="15.75" hidden="1" customHeight="1"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0:21" ht="15.75" hidden="1" customHeight="1"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0:21" ht="15.75" hidden="1" customHeight="1"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0:21" ht="15.75" hidden="1" customHeight="1"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 spans="10:21" ht="15.75" hidden="1" customHeight="1"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 spans="10:21" ht="15.75" hidden="1" customHeight="1"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 spans="10:21" ht="15.75" hidden="1" customHeight="1"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 spans="10:21" ht="15.75" hidden="1" customHeight="1"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 spans="10:21" ht="15.75" hidden="1" customHeight="1"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 spans="10:21" ht="15.75" hidden="1" customHeight="1"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 spans="10:21" ht="15.75" hidden="1" customHeight="1"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 spans="10:21" ht="15.75" hidden="1" customHeight="1"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 spans="10:21" ht="15.75" hidden="1" customHeight="1"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 spans="10:21" ht="15.75" hidden="1" customHeight="1"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 spans="10:21" ht="15.75" hidden="1" customHeight="1"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 spans="10:21" ht="15.75" hidden="1" customHeight="1"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 spans="10:21" ht="15.75" hidden="1" customHeight="1"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 spans="10:21" ht="15.75" hidden="1" customHeight="1"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 spans="10:21" ht="15.75" hidden="1" customHeight="1"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 spans="10:21" ht="15.75" hidden="1" customHeight="1"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 spans="10:21" ht="15.75" hidden="1" customHeight="1"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 spans="10:21" ht="15.75" hidden="1" customHeight="1"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 spans="10:21" ht="15.75" hidden="1" customHeight="1"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 spans="10:21" ht="15.75" hidden="1" customHeight="1"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 spans="10:21" ht="15.75" hidden="1" customHeight="1"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 spans="10:21" ht="15.75" hidden="1" customHeight="1"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 spans="10:21" ht="15.75" hidden="1" customHeight="1"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 spans="10:21" ht="15.75" hidden="1" customHeight="1"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 spans="10:21" ht="15.75" hidden="1" customHeight="1"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 spans="10:21" ht="15.75" hidden="1" customHeight="1"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 spans="10:21" ht="15.75" hidden="1" customHeight="1"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 spans="10:21" ht="15.75" hidden="1" customHeight="1"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 spans="10:21" ht="15.75" hidden="1" customHeight="1"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 spans="10:21" ht="15.75" hidden="1" customHeight="1"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 spans="10:21" ht="15.75" hidden="1" customHeight="1"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 spans="10:21" ht="15.75" hidden="1" customHeight="1"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 spans="10:21" ht="15.75" hidden="1" customHeight="1"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 spans="10:21" ht="15.75" hidden="1" customHeight="1"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 spans="10:21" ht="15.75" hidden="1" customHeight="1"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 spans="10:21" ht="15.75" hidden="1" customHeight="1"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 spans="10:21" ht="15.75" hidden="1" customHeight="1"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 spans="10:21" ht="15.75" hidden="1" customHeight="1"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 spans="10:21" ht="15.75" hidden="1" customHeight="1"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 spans="10:21" ht="15.75" hidden="1" customHeight="1"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 spans="10:21" ht="15.75" hidden="1" customHeight="1"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 spans="10:21" ht="15.75" hidden="1" customHeight="1"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 spans="10:21" ht="15.75" hidden="1" customHeight="1"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 spans="10:21" ht="15.75" hidden="1" customHeight="1"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 spans="10:21" ht="15.75" hidden="1" customHeight="1"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 spans="10:21" ht="15.75" hidden="1" customHeight="1"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 spans="10:21" ht="15.75" hidden="1" customHeight="1"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 spans="10:21" ht="15.75" hidden="1" customHeight="1"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 spans="10:21" ht="15.75" hidden="1" customHeight="1"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 spans="10:21" ht="15.75" hidden="1" customHeight="1"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 spans="10:21" ht="15.75" hidden="1" customHeight="1"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 spans="10:21" ht="15.75" hidden="1" customHeight="1"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 spans="10:21" ht="15.75" hidden="1" customHeight="1"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 spans="10:21" ht="15.75" hidden="1" customHeight="1"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 spans="10:21" ht="15.75" hidden="1" customHeight="1"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 spans="10:21" ht="15.75" hidden="1" customHeight="1"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 spans="10:21" ht="15.75" hidden="1" customHeight="1"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 spans="10:21" ht="15.75" hidden="1" customHeight="1"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 spans="10:21" ht="15.75" hidden="1" customHeight="1"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 spans="10:21" ht="15.75" hidden="1" customHeight="1"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 spans="10:21" ht="15.75" hidden="1" customHeight="1"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 spans="10:21" ht="15.75" hidden="1" customHeight="1"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 spans="10:21" ht="15.75" hidden="1" customHeight="1"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 spans="10:21" ht="15.75" hidden="1" customHeight="1"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 spans="10:21" ht="15.75" hidden="1" customHeight="1"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 spans="10:21" ht="15.75" hidden="1" customHeight="1"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 spans="10:21" ht="15.75" hidden="1" customHeight="1"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 spans="10:21" ht="15.75" hidden="1" customHeight="1"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 spans="10:21" ht="15.75" hidden="1" customHeight="1"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 spans="10:21" ht="15.75" hidden="1" customHeight="1"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 spans="10:21" ht="15.75" hidden="1" customHeight="1"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 spans="10:21" ht="15.75" hidden="1" customHeight="1"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 spans="10:21" ht="15.75" hidden="1" customHeight="1"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 spans="10:21" ht="15.75" hidden="1" customHeight="1"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 spans="10:21" ht="15.75" hidden="1" customHeight="1"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 spans="10:21" ht="15.75" hidden="1" customHeight="1"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 spans="10:21" ht="15.75" hidden="1" customHeight="1"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 spans="10:21" ht="15.75" hidden="1" customHeight="1"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 spans="10:21" ht="15.75" hidden="1" customHeight="1"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 spans="10:21" ht="15.75" hidden="1" customHeight="1"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 spans="10:21" ht="15.75" hidden="1" customHeight="1"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 spans="10:21" ht="15.75" hidden="1" customHeight="1"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 spans="10:21" ht="15.75" hidden="1" customHeight="1"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 spans="10:21" ht="15.75" hidden="1" customHeight="1"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 spans="10:21" ht="15.75" hidden="1" customHeight="1"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 spans="10:21" ht="15.75" hidden="1" customHeight="1"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 spans="10:21" ht="15.75" hidden="1" customHeight="1"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 spans="10:21" ht="15.75" hidden="1" customHeight="1"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 spans="10:21" ht="15.75" hidden="1" customHeight="1"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 spans="10:21" ht="15.75" hidden="1" customHeight="1"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 spans="10:21" ht="15.75" hidden="1" customHeight="1"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 spans="10:21" ht="15.75" hidden="1" customHeight="1"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 spans="10:21" ht="15.75" hidden="1" customHeight="1"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</sheetData>
  <sheetProtection algorithmName="SHA-512" hashValue="Qhl/iQOiDlftJ81boJD1rSeBHjEwEZr4aIyeobUeTnV9wLIkAPh2xSTEetARb6jMtjeml42HKOeUlOg948vKCw==" saltValue="vPspkV98RI7smsshoMb9ZQ==" spinCount="100000" sheet="1" objects="1" scenarios="1" formatColumns="0" formatRows="0" deleteRows="0"/>
  <mergeCells count="6">
    <mergeCell ref="G17:I19"/>
    <mergeCell ref="A1:E1"/>
    <mergeCell ref="A2:E2"/>
    <mergeCell ref="A3:E3"/>
    <mergeCell ref="G9:I11"/>
    <mergeCell ref="G1:I7"/>
  </mergeCells>
  <phoneticPr fontId="6" type="noConversion"/>
  <dataValidations count="1">
    <dataValidation type="list" allowBlank="1" showErrorMessage="1" sqref="E5:E36" xr:uid="{00000000-0002-0000-0000-000000000000}">
      <formula1>"GPF,GPF 2004, GPF SAB"</formula1>
    </dataValidation>
  </dataValidations>
  <printOptions horizontalCentered="1"/>
  <pageMargins left="0.17" right="0.21" top="0.41" bottom="0.74803149606299213" header="0" footer="0"/>
  <pageSetup paperSize="9" scale="88" orientation="portrait" r:id="rId1"/>
  <headerFooter>
    <oddFooter>&amp;Cwww.rssrashtriya.org</oddFooter>
  </headerFooter>
  <rowBreaks count="1" manualBreakCount="1">
    <brk id="25" max="26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V420"/>
  <sheetViews>
    <sheetView zoomScaleNormal="100" zoomScaleSheetLayoutView="90" workbookViewId="0">
      <selection activeCell="E11" sqref="E11"/>
    </sheetView>
  </sheetViews>
  <sheetFormatPr defaultColWidth="0" defaultRowHeight="15" customHeight="1" zeroHeight="1"/>
  <cols>
    <col min="1" max="1" width="12.85546875" customWidth="1"/>
    <col min="2" max="2" width="12" customWidth="1"/>
    <col min="3" max="3" width="11.140625" customWidth="1"/>
    <col min="4" max="5" width="12" customWidth="1"/>
    <col min="6" max="6" width="11.140625" customWidth="1"/>
    <col min="7" max="7" width="12" customWidth="1"/>
    <col min="8" max="10" width="10" bestFit="1" customWidth="1"/>
    <col min="11" max="11" width="15.140625" bestFit="1" customWidth="1"/>
    <col min="12" max="12" width="13.28515625" customWidth="1"/>
    <col min="13" max="13" width="3.5703125" style="5" customWidth="1"/>
    <col min="14" max="14" width="8.7109375" style="6" hidden="1" customWidth="1"/>
    <col min="15" max="15" width="8.7109375" style="5" hidden="1" customWidth="1"/>
    <col min="16" max="16" width="39.28515625" style="5" hidden="1" customWidth="1"/>
    <col min="17" max="22" width="8.7109375" style="5" hidden="1" customWidth="1"/>
    <col min="23" max="16384" width="14.42578125" style="5" hidden="1"/>
  </cols>
  <sheetData>
    <row r="1" spans="1:22" ht="28.5" customHeight="1">
      <c r="A1" s="71" t="s">
        <v>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22" ht="28.5" customHeight="1">
      <c r="A2" s="59" t="str">
        <f>CONCATENATE("Office of the ",MASTER!A1)</f>
        <v>Office of the GOVT. SR. SECONDARY SCHOOL TODARAISINGH DIST- TONK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O2" s="11"/>
      <c r="Q2" s="11"/>
      <c r="R2" s="11"/>
      <c r="S2" s="11"/>
      <c r="T2" s="11"/>
      <c r="U2" s="11"/>
      <c r="V2" s="11"/>
    </row>
    <row r="3" spans="1:22" ht="23.25" customHeight="1">
      <c r="A3" s="62" t="str">
        <f>CONCATENATE("Difference Sheet of ",MASTER!A3)</f>
        <v>Difference Sheet of DA Arrear (55%) From Jan 2025 to March 2025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  <c r="O3" s="11"/>
      <c r="Q3" s="11"/>
      <c r="R3" s="11"/>
      <c r="S3" s="11"/>
      <c r="T3" s="11"/>
      <c r="U3" s="11"/>
      <c r="V3" s="11"/>
    </row>
    <row r="4" spans="1:22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0"/>
      <c r="O4" s="11"/>
      <c r="Q4" s="11"/>
      <c r="R4" s="11"/>
      <c r="S4" s="11"/>
      <c r="T4" s="11"/>
      <c r="U4" s="11"/>
      <c r="V4" s="11"/>
    </row>
    <row r="5" spans="1:22" s="21" customFormat="1" ht="18" customHeight="1">
      <c r="A5" s="20" t="s">
        <v>37</v>
      </c>
      <c r="B5" s="65" t="str">
        <f>MASTER!B5</f>
        <v>EMPLOYEE 01</v>
      </c>
      <c r="C5" s="66"/>
      <c r="D5" s="66"/>
      <c r="E5" s="66"/>
      <c r="F5" s="67"/>
      <c r="G5" s="68" t="s">
        <v>38</v>
      </c>
      <c r="H5" s="69"/>
      <c r="I5" s="70" t="str">
        <f>MASTER!C5</f>
        <v>PRINCIPAL</v>
      </c>
      <c r="J5" s="70"/>
      <c r="K5" s="70"/>
      <c r="L5" s="70"/>
      <c r="N5" s="22"/>
      <c r="O5" s="23"/>
      <c r="Q5" s="23"/>
      <c r="R5" s="23"/>
      <c r="S5" s="23"/>
      <c r="T5" s="23"/>
      <c r="U5" s="23"/>
      <c r="V5" s="23"/>
    </row>
    <row r="6" spans="1:22" ht="17.25" customHeight="1">
      <c r="A6" s="57" t="s">
        <v>39</v>
      </c>
      <c r="B6" s="52" t="s">
        <v>40</v>
      </c>
      <c r="C6" s="53"/>
      <c r="D6" s="54"/>
      <c r="E6" s="52" t="s">
        <v>41</v>
      </c>
      <c r="F6" s="53"/>
      <c r="G6" s="54"/>
      <c r="H6" s="52" t="s">
        <v>42</v>
      </c>
      <c r="I6" s="53"/>
      <c r="J6" s="54"/>
      <c r="K6" s="37" t="s">
        <v>52</v>
      </c>
      <c r="L6" s="55" t="s">
        <v>43</v>
      </c>
      <c r="O6" s="11"/>
      <c r="Q6" s="11"/>
      <c r="R6" s="11"/>
      <c r="S6" s="11"/>
      <c r="T6" s="11"/>
      <c r="U6" s="11"/>
      <c r="V6" s="11"/>
    </row>
    <row r="7" spans="1:22" ht="17.25" customHeight="1">
      <c r="A7" s="58"/>
      <c r="B7" s="38" t="s">
        <v>44</v>
      </c>
      <c r="C7" s="38" t="s">
        <v>45</v>
      </c>
      <c r="D7" s="38" t="s">
        <v>46</v>
      </c>
      <c r="E7" s="38" t="s">
        <v>44</v>
      </c>
      <c r="F7" s="38" t="s">
        <v>45</v>
      </c>
      <c r="G7" s="38" t="s">
        <v>46</v>
      </c>
      <c r="H7" s="38" t="s">
        <v>44</v>
      </c>
      <c r="I7" s="38" t="s">
        <v>45</v>
      </c>
      <c r="J7" s="38" t="s">
        <v>46</v>
      </c>
      <c r="K7" s="39" t="str">
        <f>MASTER!E5</f>
        <v>GPF</v>
      </c>
      <c r="L7" s="56"/>
      <c r="O7" s="11"/>
      <c r="Q7" s="11"/>
      <c r="R7" s="11"/>
      <c r="S7" s="11"/>
      <c r="T7" s="11"/>
      <c r="U7" s="11"/>
      <c r="V7" s="11"/>
    </row>
    <row r="8" spans="1:22" ht="25.5" customHeight="1">
      <c r="A8" s="19">
        <v>45658</v>
      </c>
      <c r="B8" s="34">
        <f>MASTER!D5</f>
        <v>95600</v>
      </c>
      <c r="C8" s="34">
        <f>ROUND(B8*55%,0)</f>
        <v>52580</v>
      </c>
      <c r="D8" s="17">
        <f>SUM(B8:C8)</f>
        <v>148180</v>
      </c>
      <c r="E8" s="34">
        <f>B8</f>
        <v>95600</v>
      </c>
      <c r="F8" s="34">
        <f>ROUND(E8*53%,0)</f>
        <v>50668</v>
      </c>
      <c r="G8" s="17">
        <f>SUM(E8:F8)</f>
        <v>146268</v>
      </c>
      <c r="H8" s="34">
        <f t="shared" ref="H8:J10" si="0">B8-E8</f>
        <v>0</v>
      </c>
      <c r="I8" s="34">
        <f t="shared" si="0"/>
        <v>1912</v>
      </c>
      <c r="J8" s="17">
        <f t="shared" si="0"/>
        <v>1912</v>
      </c>
      <c r="K8" s="40">
        <f>J8</f>
        <v>1912</v>
      </c>
      <c r="L8" s="18">
        <f>J8-K8</f>
        <v>0</v>
      </c>
      <c r="O8" s="11"/>
      <c r="Q8" s="11"/>
      <c r="R8" s="11"/>
      <c r="S8" s="11"/>
      <c r="T8" s="11"/>
      <c r="U8" s="11"/>
      <c r="V8" s="11"/>
    </row>
    <row r="9" spans="1:22" ht="25.5" customHeight="1">
      <c r="A9" s="19">
        <v>45689</v>
      </c>
      <c r="B9" s="34">
        <f>B8</f>
        <v>95600</v>
      </c>
      <c r="C9" s="34">
        <f t="shared" ref="C9:C10" si="1">ROUND(B9*55%,0)</f>
        <v>52580</v>
      </c>
      <c r="D9" s="17">
        <f t="shared" ref="D9:D10" si="2">SUM(B9:C9)</f>
        <v>148180</v>
      </c>
      <c r="E9" s="34">
        <f t="shared" ref="E9:E10" si="3">B9</f>
        <v>95600</v>
      </c>
      <c r="F9" s="34">
        <f t="shared" ref="F9:F10" si="4">ROUND(E9*53%,0)</f>
        <v>50668</v>
      </c>
      <c r="G9" s="17">
        <f t="shared" ref="G9:G10" si="5">SUM(E9:F9)</f>
        <v>146268</v>
      </c>
      <c r="H9" s="34">
        <f t="shared" si="0"/>
        <v>0</v>
      </c>
      <c r="I9" s="34">
        <f t="shared" si="0"/>
        <v>1912</v>
      </c>
      <c r="J9" s="17">
        <f t="shared" si="0"/>
        <v>1912</v>
      </c>
      <c r="K9" s="40">
        <f t="shared" ref="K9:K10" si="6">J9</f>
        <v>1912</v>
      </c>
      <c r="L9" s="18">
        <f t="shared" ref="L9:L10" si="7">J9-K9</f>
        <v>0</v>
      </c>
      <c r="O9" s="6"/>
      <c r="Q9" s="6"/>
      <c r="R9" s="6"/>
      <c r="S9" s="6"/>
      <c r="T9" s="6"/>
      <c r="U9" s="6"/>
      <c r="V9" s="6"/>
    </row>
    <row r="10" spans="1:22" ht="25.5" customHeight="1">
      <c r="A10" s="19">
        <v>45717</v>
      </c>
      <c r="B10" s="34">
        <f t="shared" ref="B10" si="8">B9</f>
        <v>95600</v>
      </c>
      <c r="C10" s="34">
        <f t="shared" si="1"/>
        <v>52580</v>
      </c>
      <c r="D10" s="17">
        <f t="shared" si="2"/>
        <v>148180</v>
      </c>
      <c r="E10" s="34">
        <f t="shared" si="3"/>
        <v>95600</v>
      </c>
      <c r="F10" s="34">
        <f t="shared" si="4"/>
        <v>50668</v>
      </c>
      <c r="G10" s="17">
        <f t="shared" si="5"/>
        <v>146268</v>
      </c>
      <c r="H10" s="34">
        <f t="shared" si="0"/>
        <v>0</v>
      </c>
      <c r="I10" s="34">
        <f t="shared" si="0"/>
        <v>1912</v>
      </c>
      <c r="J10" s="17">
        <f t="shared" si="0"/>
        <v>1912</v>
      </c>
      <c r="K10" s="40">
        <f t="shared" si="6"/>
        <v>1912</v>
      </c>
      <c r="L10" s="18">
        <f t="shared" si="7"/>
        <v>0</v>
      </c>
      <c r="O10" s="6"/>
      <c r="Q10" s="6"/>
      <c r="R10" s="6"/>
      <c r="S10" s="6"/>
      <c r="T10" s="6"/>
      <c r="U10" s="6"/>
      <c r="V10" s="6"/>
    </row>
    <row r="11" spans="1:22" ht="31.5" customHeight="1">
      <c r="A11" s="35" t="s">
        <v>46</v>
      </c>
      <c r="B11" s="36">
        <f t="shared" ref="B11:L11" si="9">SUM(B8:B10)</f>
        <v>286800</v>
      </c>
      <c r="C11" s="36">
        <f t="shared" si="9"/>
        <v>157740</v>
      </c>
      <c r="D11" s="36">
        <f t="shared" si="9"/>
        <v>444540</v>
      </c>
      <c r="E11" s="36">
        <f t="shared" si="9"/>
        <v>286800</v>
      </c>
      <c r="F11" s="36">
        <f t="shared" si="9"/>
        <v>152004</v>
      </c>
      <c r="G11" s="36">
        <f t="shared" si="9"/>
        <v>438804</v>
      </c>
      <c r="H11" s="36">
        <f t="shared" si="9"/>
        <v>0</v>
      </c>
      <c r="I11" s="36">
        <f t="shared" si="9"/>
        <v>5736</v>
      </c>
      <c r="J11" s="36">
        <f t="shared" si="9"/>
        <v>5736</v>
      </c>
      <c r="K11" s="36">
        <f t="shared" si="9"/>
        <v>5736</v>
      </c>
      <c r="L11" s="36">
        <f t="shared" si="9"/>
        <v>0</v>
      </c>
      <c r="O11" s="11"/>
      <c r="Q11" s="11"/>
      <c r="R11" s="11"/>
      <c r="S11" s="11"/>
      <c r="T11" s="11"/>
      <c r="U11" s="11"/>
      <c r="V11" s="11"/>
    </row>
    <row r="12" spans="1:22" ht="1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O12" s="11"/>
      <c r="Q12" s="11"/>
      <c r="R12" s="11"/>
      <c r="S12" s="11"/>
      <c r="T12" s="11"/>
      <c r="U12" s="11"/>
      <c r="V12" s="11"/>
    </row>
    <row r="13" spans="1:22" ht="1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O13" s="11"/>
      <c r="Q13" s="11"/>
      <c r="R13" s="11"/>
      <c r="S13" s="11"/>
      <c r="T13" s="11"/>
      <c r="U13" s="11"/>
      <c r="V13" s="11"/>
    </row>
    <row r="14" spans="1:22" ht="1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O14" s="6"/>
      <c r="Q14" s="6"/>
      <c r="R14" s="6"/>
      <c r="S14" s="6"/>
      <c r="T14" s="6"/>
      <c r="U14" s="6"/>
      <c r="V14" s="6"/>
    </row>
    <row r="15" spans="1:22" ht="1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O15" s="6"/>
      <c r="Q15" s="6"/>
      <c r="R15" s="6"/>
      <c r="S15" s="6"/>
      <c r="T15" s="6"/>
      <c r="U15" s="6"/>
      <c r="V15" s="6"/>
    </row>
    <row r="16" spans="1:22" ht="1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O16" s="11"/>
      <c r="Q16" s="11"/>
      <c r="R16" s="11"/>
      <c r="S16" s="11"/>
      <c r="T16" s="11"/>
      <c r="U16" s="11"/>
      <c r="V16" s="11"/>
    </row>
    <row r="17" spans="1:22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O17" s="11"/>
      <c r="P17" s="11"/>
      <c r="Q17" s="11"/>
      <c r="R17" s="11"/>
      <c r="S17" s="11"/>
      <c r="T17" s="11"/>
      <c r="U17" s="11"/>
      <c r="V17" s="11"/>
    </row>
    <row r="18" spans="1:22" s="21" customFormat="1" ht="18" customHeight="1">
      <c r="A18" s="20" t="s">
        <v>37</v>
      </c>
      <c r="B18" s="65" t="str">
        <f>MASTER!B6</f>
        <v>EMPLOYEE 02</v>
      </c>
      <c r="C18" s="66"/>
      <c r="D18" s="66"/>
      <c r="E18" s="66"/>
      <c r="F18" s="67"/>
      <c r="G18" s="68" t="s">
        <v>38</v>
      </c>
      <c r="H18" s="69"/>
      <c r="I18" s="70" t="str">
        <f>MASTER!C6</f>
        <v>VICE PRINCIPAL</v>
      </c>
      <c r="J18" s="70"/>
      <c r="K18" s="70"/>
      <c r="L18" s="70"/>
      <c r="N18" s="22"/>
      <c r="O18" s="23"/>
      <c r="Q18" s="23"/>
      <c r="R18" s="23"/>
      <c r="S18" s="23"/>
      <c r="T18" s="23"/>
      <c r="U18" s="23"/>
      <c r="V18" s="23"/>
    </row>
    <row r="19" spans="1:22" ht="17.25" customHeight="1">
      <c r="A19" s="57" t="s">
        <v>39</v>
      </c>
      <c r="B19" s="52" t="s">
        <v>40</v>
      </c>
      <c r="C19" s="53"/>
      <c r="D19" s="54"/>
      <c r="E19" s="52" t="s">
        <v>41</v>
      </c>
      <c r="F19" s="53"/>
      <c r="G19" s="54"/>
      <c r="H19" s="52" t="s">
        <v>42</v>
      </c>
      <c r="I19" s="53"/>
      <c r="J19" s="54"/>
      <c r="K19" s="37" t="s">
        <v>52</v>
      </c>
      <c r="L19" s="55" t="s">
        <v>43</v>
      </c>
      <c r="O19" s="11"/>
      <c r="Q19" s="11"/>
      <c r="R19" s="11"/>
      <c r="S19" s="11"/>
      <c r="T19" s="11"/>
      <c r="U19" s="11"/>
      <c r="V19" s="11"/>
    </row>
    <row r="20" spans="1:22" ht="17.25" customHeight="1">
      <c r="A20" s="58"/>
      <c r="B20" s="38" t="s">
        <v>44</v>
      </c>
      <c r="C20" s="38" t="s">
        <v>45</v>
      </c>
      <c r="D20" s="38" t="s">
        <v>46</v>
      </c>
      <c r="E20" s="38" t="s">
        <v>44</v>
      </c>
      <c r="F20" s="38" t="s">
        <v>45</v>
      </c>
      <c r="G20" s="38" t="s">
        <v>46</v>
      </c>
      <c r="H20" s="38" t="s">
        <v>44</v>
      </c>
      <c r="I20" s="38" t="s">
        <v>45</v>
      </c>
      <c r="J20" s="38" t="s">
        <v>46</v>
      </c>
      <c r="K20" s="39" t="str">
        <f>MASTER!E6</f>
        <v>GPF</v>
      </c>
      <c r="L20" s="56"/>
      <c r="O20" s="11"/>
      <c r="Q20" s="11"/>
      <c r="R20" s="11"/>
      <c r="S20" s="11"/>
      <c r="T20" s="11"/>
      <c r="U20" s="11"/>
      <c r="V20" s="11"/>
    </row>
    <row r="21" spans="1:22" ht="25.5" customHeight="1">
      <c r="A21" s="19">
        <v>45658</v>
      </c>
      <c r="B21" s="34">
        <f>MASTER!D6</f>
        <v>92400</v>
      </c>
      <c r="C21" s="34">
        <f>ROUND(B21*55%,0)</f>
        <v>50820</v>
      </c>
      <c r="D21" s="17">
        <f>SUM(B21:C21)</f>
        <v>143220</v>
      </c>
      <c r="E21" s="34">
        <f>B21</f>
        <v>92400</v>
      </c>
      <c r="F21" s="34">
        <f>ROUND(E21*53%,0)</f>
        <v>48972</v>
      </c>
      <c r="G21" s="17">
        <f>SUM(E21:F21)</f>
        <v>141372</v>
      </c>
      <c r="H21" s="34">
        <f t="shared" ref="H21:J23" si="10">B21-E21</f>
        <v>0</v>
      </c>
      <c r="I21" s="34">
        <f t="shared" si="10"/>
        <v>1848</v>
      </c>
      <c r="J21" s="17">
        <f t="shared" si="10"/>
        <v>1848</v>
      </c>
      <c r="K21" s="40">
        <f>J21</f>
        <v>1848</v>
      </c>
      <c r="L21" s="18">
        <f>J21-K21</f>
        <v>0</v>
      </c>
      <c r="O21" s="11"/>
      <c r="Q21" s="11"/>
      <c r="R21" s="11"/>
      <c r="S21" s="11"/>
      <c r="T21" s="11"/>
      <c r="U21" s="11"/>
      <c r="V21" s="11"/>
    </row>
    <row r="22" spans="1:22" ht="25.5" customHeight="1">
      <c r="A22" s="19">
        <v>45689</v>
      </c>
      <c r="B22" s="34">
        <f>B21</f>
        <v>92400</v>
      </c>
      <c r="C22" s="34">
        <f>ROUND(B22*55%,0)</f>
        <v>50820</v>
      </c>
      <c r="D22" s="17">
        <f>SUM(B22:C22)</f>
        <v>143220</v>
      </c>
      <c r="E22" s="34">
        <f>B22</f>
        <v>92400</v>
      </c>
      <c r="F22" s="34">
        <f>ROUND(E22*53%,0)</f>
        <v>48972</v>
      </c>
      <c r="G22" s="17">
        <f>SUM(E22:F22)</f>
        <v>141372</v>
      </c>
      <c r="H22" s="34">
        <f t="shared" si="10"/>
        <v>0</v>
      </c>
      <c r="I22" s="34">
        <f t="shared" si="10"/>
        <v>1848</v>
      </c>
      <c r="J22" s="17">
        <f t="shared" si="10"/>
        <v>1848</v>
      </c>
      <c r="K22" s="40">
        <f>J22</f>
        <v>1848</v>
      </c>
      <c r="L22" s="18">
        <f>J22-K22</f>
        <v>0</v>
      </c>
      <c r="O22" s="6"/>
      <c r="Q22" s="6"/>
      <c r="R22" s="6"/>
      <c r="S22" s="6"/>
      <c r="T22" s="6"/>
      <c r="U22" s="6"/>
      <c r="V22" s="6"/>
    </row>
    <row r="23" spans="1:22" ht="25.5" customHeight="1">
      <c r="A23" s="19">
        <v>45717</v>
      </c>
      <c r="B23" s="34">
        <f>B22</f>
        <v>92400</v>
      </c>
      <c r="C23" s="34">
        <f>ROUND(B23*55%,0)</f>
        <v>50820</v>
      </c>
      <c r="D23" s="17">
        <f>SUM(B23:C23)</f>
        <v>143220</v>
      </c>
      <c r="E23" s="34">
        <f>B23</f>
        <v>92400</v>
      </c>
      <c r="F23" s="34">
        <f>ROUND(E23*53%,0)</f>
        <v>48972</v>
      </c>
      <c r="G23" s="17">
        <f>SUM(E23:F23)</f>
        <v>141372</v>
      </c>
      <c r="H23" s="34">
        <f t="shared" si="10"/>
        <v>0</v>
      </c>
      <c r="I23" s="34">
        <f t="shared" si="10"/>
        <v>1848</v>
      </c>
      <c r="J23" s="17">
        <f t="shared" si="10"/>
        <v>1848</v>
      </c>
      <c r="K23" s="40">
        <f>J23</f>
        <v>1848</v>
      </c>
      <c r="L23" s="18">
        <f>J23-K23</f>
        <v>0</v>
      </c>
      <c r="O23" s="6"/>
      <c r="Q23" s="6"/>
      <c r="R23" s="6"/>
      <c r="S23" s="6"/>
      <c r="T23" s="6"/>
      <c r="U23" s="6"/>
      <c r="V23" s="6"/>
    </row>
    <row r="24" spans="1:22" ht="31.5" customHeight="1">
      <c r="A24" s="35" t="s">
        <v>46</v>
      </c>
      <c r="B24" s="36">
        <f t="shared" ref="B24:L24" si="11">SUM(B21:B23)</f>
        <v>277200</v>
      </c>
      <c r="C24" s="36">
        <f t="shared" si="11"/>
        <v>152460</v>
      </c>
      <c r="D24" s="36">
        <f t="shared" si="11"/>
        <v>429660</v>
      </c>
      <c r="E24" s="36">
        <f t="shared" si="11"/>
        <v>277200</v>
      </c>
      <c r="F24" s="36">
        <f t="shared" si="11"/>
        <v>146916</v>
      </c>
      <c r="G24" s="36">
        <f t="shared" si="11"/>
        <v>424116</v>
      </c>
      <c r="H24" s="36">
        <f t="shared" si="11"/>
        <v>0</v>
      </c>
      <c r="I24" s="36">
        <f t="shared" si="11"/>
        <v>5544</v>
      </c>
      <c r="J24" s="36">
        <f t="shared" si="11"/>
        <v>5544</v>
      </c>
      <c r="K24" s="36">
        <f t="shared" si="11"/>
        <v>5544</v>
      </c>
      <c r="L24" s="36">
        <f t="shared" si="11"/>
        <v>0</v>
      </c>
      <c r="O24" s="11"/>
      <c r="Q24" s="11"/>
      <c r="R24" s="11"/>
      <c r="S24" s="11"/>
      <c r="T24" s="11"/>
      <c r="U24" s="11"/>
      <c r="V24" s="11"/>
    </row>
    <row r="25" spans="1:22" ht="1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O25" s="11"/>
      <c r="Q25" s="11"/>
      <c r="R25" s="11"/>
      <c r="S25" s="11"/>
      <c r="T25" s="11"/>
      <c r="U25" s="11"/>
      <c r="V25" s="11"/>
    </row>
    <row r="26" spans="1:22" ht="1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O26" s="11"/>
      <c r="Q26" s="11"/>
      <c r="R26" s="11"/>
      <c r="S26" s="11"/>
      <c r="T26" s="11"/>
      <c r="U26" s="11"/>
      <c r="V26" s="11"/>
    </row>
    <row r="27" spans="1:22" ht="1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O27" s="6"/>
      <c r="Q27" s="6"/>
      <c r="R27" s="6"/>
      <c r="S27" s="6"/>
      <c r="T27" s="6"/>
      <c r="U27" s="6"/>
      <c r="V27" s="6"/>
    </row>
    <row r="28" spans="1:22" ht="1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O28" s="6"/>
      <c r="Q28" s="6"/>
      <c r="R28" s="6"/>
      <c r="S28" s="6"/>
      <c r="T28" s="6"/>
      <c r="U28" s="6"/>
      <c r="V28" s="6"/>
    </row>
    <row r="29" spans="1:22" ht="1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O29" s="11"/>
      <c r="Q29" s="11"/>
      <c r="R29" s="11"/>
      <c r="S29" s="11"/>
      <c r="T29" s="11"/>
      <c r="U29" s="11"/>
      <c r="V29" s="11"/>
    </row>
    <row r="30" spans="1:22" ht="1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O30" s="11"/>
      <c r="P30" s="11"/>
      <c r="Q30" s="11"/>
      <c r="R30" s="11"/>
      <c r="S30" s="11"/>
      <c r="T30" s="11"/>
      <c r="U30" s="11"/>
      <c r="V30" s="11"/>
    </row>
    <row r="31" spans="1:22" s="21" customFormat="1" ht="18" customHeight="1">
      <c r="A31" s="20" t="s">
        <v>37</v>
      </c>
      <c r="B31" s="65" t="str">
        <f>MASTER!B7</f>
        <v>Chandra Prakash Kurmi</v>
      </c>
      <c r="C31" s="66"/>
      <c r="D31" s="66"/>
      <c r="E31" s="66"/>
      <c r="F31" s="67"/>
      <c r="G31" s="68" t="s">
        <v>38</v>
      </c>
      <c r="H31" s="69"/>
      <c r="I31" s="70" t="str">
        <f>MASTER!C7</f>
        <v>LECTURER</v>
      </c>
      <c r="J31" s="70"/>
      <c r="K31" s="70"/>
      <c r="L31" s="70"/>
      <c r="N31" s="22"/>
      <c r="O31" s="23"/>
      <c r="Q31" s="23"/>
      <c r="R31" s="23"/>
      <c r="S31" s="23"/>
      <c r="T31" s="23"/>
      <c r="U31" s="23"/>
      <c r="V31" s="23"/>
    </row>
    <row r="32" spans="1:22" ht="17.25" customHeight="1">
      <c r="A32" s="57" t="s">
        <v>39</v>
      </c>
      <c r="B32" s="52" t="s">
        <v>40</v>
      </c>
      <c r="C32" s="53"/>
      <c r="D32" s="54"/>
      <c r="E32" s="52" t="s">
        <v>41</v>
      </c>
      <c r="F32" s="53"/>
      <c r="G32" s="54"/>
      <c r="H32" s="52" t="s">
        <v>42</v>
      </c>
      <c r="I32" s="53"/>
      <c r="J32" s="54"/>
      <c r="K32" s="37" t="s">
        <v>52</v>
      </c>
      <c r="L32" s="55" t="s">
        <v>43</v>
      </c>
      <c r="O32" s="11"/>
      <c r="Q32" s="11"/>
      <c r="R32" s="11"/>
      <c r="S32" s="11"/>
      <c r="T32" s="11"/>
      <c r="U32" s="11"/>
      <c r="V32" s="11"/>
    </row>
    <row r="33" spans="1:22" ht="17.25" customHeight="1">
      <c r="A33" s="58"/>
      <c r="B33" s="38" t="s">
        <v>44</v>
      </c>
      <c r="C33" s="38" t="s">
        <v>45</v>
      </c>
      <c r="D33" s="38" t="s">
        <v>46</v>
      </c>
      <c r="E33" s="38" t="s">
        <v>44</v>
      </c>
      <c r="F33" s="38" t="s">
        <v>45</v>
      </c>
      <c r="G33" s="38" t="s">
        <v>46</v>
      </c>
      <c r="H33" s="38" t="s">
        <v>44</v>
      </c>
      <c r="I33" s="38" t="s">
        <v>45</v>
      </c>
      <c r="J33" s="38" t="s">
        <v>46</v>
      </c>
      <c r="K33" s="39" t="str">
        <f>MASTER!E7</f>
        <v>GPF</v>
      </c>
      <c r="L33" s="56"/>
      <c r="O33" s="11"/>
      <c r="Q33" s="11"/>
      <c r="R33" s="11"/>
      <c r="S33" s="11"/>
      <c r="T33" s="11"/>
      <c r="U33" s="11"/>
      <c r="V33" s="11"/>
    </row>
    <row r="34" spans="1:22" ht="25.5" customHeight="1">
      <c r="A34" s="19">
        <v>45658</v>
      </c>
      <c r="B34" s="34">
        <f>MASTER!D7</f>
        <v>90000</v>
      </c>
      <c r="C34" s="34">
        <f>ROUND(B34*55%,0)</f>
        <v>49500</v>
      </c>
      <c r="D34" s="17">
        <f>SUM(B34:C34)</f>
        <v>139500</v>
      </c>
      <c r="E34" s="34">
        <f>B34</f>
        <v>90000</v>
      </c>
      <c r="F34" s="34">
        <f>ROUND(E34*53%,0)</f>
        <v>47700</v>
      </c>
      <c r="G34" s="17">
        <f>SUM(E34:F34)</f>
        <v>137700</v>
      </c>
      <c r="H34" s="34">
        <f t="shared" ref="H34:J36" si="12">B34-E34</f>
        <v>0</v>
      </c>
      <c r="I34" s="34">
        <f t="shared" si="12"/>
        <v>1800</v>
      </c>
      <c r="J34" s="17">
        <f t="shared" si="12"/>
        <v>1800</v>
      </c>
      <c r="K34" s="40">
        <f>J34</f>
        <v>1800</v>
      </c>
      <c r="L34" s="18">
        <f>J34-K34</f>
        <v>0</v>
      </c>
      <c r="O34" s="11"/>
      <c r="Q34" s="11"/>
      <c r="R34" s="11"/>
      <c r="S34" s="11"/>
      <c r="T34" s="11"/>
      <c r="U34" s="11"/>
      <c r="V34" s="11"/>
    </row>
    <row r="35" spans="1:22" ht="25.5" customHeight="1">
      <c r="A35" s="19">
        <v>45689</v>
      </c>
      <c r="B35" s="34">
        <f>B34</f>
        <v>90000</v>
      </c>
      <c r="C35" s="34">
        <f>ROUND(B35*55%,0)</f>
        <v>49500</v>
      </c>
      <c r="D35" s="17">
        <f>SUM(B35:C35)</f>
        <v>139500</v>
      </c>
      <c r="E35" s="34">
        <f>B35</f>
        <v>90000</v>
      </c>
      <c r="F35" s="34">
        <f>ROUND(E35*53%,0)</f>
        <v>47700</v>
      </c>
      <c r="G35" s="17">
        <f>SUM(E35:F35)</f>
        <v>137700</v>
      </c>
      <c r="H35" s="34">
        <f t="shared" si="12"/>
        <v>0</v>
      </c>
      <c r="I35" s="34">
        <f t="shared" si="12"/>
        <v>1800</v>
      </c>
      <c r="J35" s="17">
        <f t="shared" si="12"/>
        <v>1800</v>
      </c>
      <c r="K35" s="40">
        <f>J35</f>
        <v>1800</v>
      </c>
      <c r="L35" s="18">
        <f>J35-K35</f>
        <v>0</v>
      </c>
      <c r="O35" s="6"/>
      <c r="Q35" s="6"/>
      <c r="R35" s="6"/>
      <c r="S35" s="6"/>
      <c r="T35" s="6"/>
      <c r="U35" s="6"/>
      <c r="V35" s="6"/>
    </row>
    <row r="36" spans="1:22" ht="25.5" customHeight="1">
      <c r="A36" s="19">
        <v>45717</v>
      </c>
      <c r="B36" s="34">
        <f>B35</f>
        <v>90000</v>
      </c>
      <c r="C36" s="34">
        <f>ROUND(B36*55%,0)</f>
        <v>49500</v>
      </c>
      <c r="D36" s="17">
        <f>SUM(B36:C36)</f>
        <v>139500</v>
      </c>
      <c r="E36" s="34">
        <f>B36</f>
        <v>90000</v>
      </c>
      <c r="F36" s="34">
        <f>ROUND(E36*53%,0)</f>
        <v>47700</v>
      </c>
      <c r="G36" s="17">
        <f>SUM(E36:F36)</f>
        <v>137700</v>
      </c>
      <c r="H36" s="34">
        <f t="shared" si="12"/>
        <v>0</v>
      </c>
      <c r="I36" s="34">
        <f t="shared" si="12"/>
        <v>1800</v>
      </c>
      <c r="J36" s="17">
        <f t="shared" si="12"/>
        <v>1800</v>
      </c>
      <c r="K36" s="40">
        <f>J36</f>
        <v>1800</v>
      </c>
      <c r="L36" s="18">
        <f>J36-K36</f>
        <v>0</v>
      </c>
      <c r="O36" s="6"/>
      <c r="Q36" s="6"/>
      <c r="R36" s="6"/>
      <c r="S36" s="6"/>
      <c r="T36" s="6"/>
      <c r="U36" s="6"/>
      <c r="V36" s="6"/>
    </row>
    <row r="37" spans="1:22" ht="31.5" customHeight="1">
      <c r="A37" s="35" t="s">
        <v>46</v>
      </c>
      <c r="B37" s="36">
        <f t="shared" ref="B37:L37" si="13">SUM(B34:B36)</f>
        <v>270000</v>
      </c>
      <c r="C37" s="36">
        <f t="shared" si="13"/>
        <v>148500</v>
      </c>
      <c r="D37" s="36">
        <f t="shared" si="13"/>
        <v>418500</v>
      </c>
      <c r="E37" s="36">
        <f t="shared" si="13"/>
        <v>270000</v>
      </c>
      <c r="F37" s="36">
        <f t="shared" si="13"/>
        <v>143100</v>
      </c>
      <c r="G37" s="36">
        <f t="shared" si="13"/>
        <v>413100</v>
      </c>
      <c r="H37" s="36">
        <f t="shared" si="13"/>
        <v>0</v>
      </c>
      <c r="I37" s="36">
        <f t="shared" si="13"/>
        <v>5400</v>
      </c>
      <c r="J37" s="36">
        <f t="shared" si="13"/>
        <v>5400</v>
      </c>
      <c r="K37" s="36">
        <f t="shared" si="13"/>
        <v>5400</v>
      </c>
      <c r="L37" s="36">
        <f t="shared" si="13"/>
        <v>0</v>
      </c>
      <c r="O37" s="11"/>
      <c r="Q37" s="11"/>
      <c r="R37" s="11"/>
      <c r="S37" s="11"/>
      <c r="T37" s="11"/>
      <c r="U37" s="11"/>
      <c r="V37" s="11"/>
    </row>
    <row r="38" spans="1:22" ht="1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O38" s="11"/>
      <c r="Q38" s="11"/>
      <c r="R38" s="11"/>
      <c r="S38" s="11"/>
      <c r="T38" s="11"/>
      <c r="U38" s="11"/>
      <c r="V38" s="11"/>
    </row>
    <row r="39" spans="1:22" ht="1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O39" s="11"/>
      <c r="Q39" s="11"/>
      <c r="R39" s="11"/>
      <c r="S39" s="11"/>
      <c r="T39" s="11"/>
      <c r="U39" s="11"/>
      <c r="V39" s="11"/>
    </row>
    <row r="40" spans="1:22" ht="1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O40" s="6"/>
      <c r="Q40" s="6"/>
      <c r="R40" s="6"/>
      <c r="S40" s="6"/>
      <c r="T40" s="6"/>
      <c r="U40" s="6"/>
      <c r="V40" s="6"/>
    </row>
    <row r="41" spans="1:22" ht="1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O41" s="6"/>
      <c r="Q41" s="6"/>
      <c r="R41" s="6"/>
      <c r="S41" s="6"/>
      <c r="T41" s="6"/>
      <c r="U41" s="6"/>
      <c r="V41" s="6"/>
    </row>
    <row r="42" spans="1:22" ht="1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O42" s="11"/>
      <c r="Q42" s="11"/>
      <c r="R42" s="11"/>
      <c r="S42" s="11"/>
      <c r="T42" s="11"/>
      <c r="U42" s="11"/>
      <c r="V42" s="11"/>
    </row>
    <row r="43" spans="1:22" ht="1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O43" s="11"/>
      <c r="P43" s="11"/>
      <c r="Q43" s="11"/>
      <c r="R43" s="11"/>
      <c r="S43" s="11"/>
      <c r="T43" s="11"/>
      <c r="U43" s="11"/>
      <c r="V43" s="11"/>
    </row>
    <row r="44" spans="1:22" s="21" customFormat="1" ht="18" customHeight="1">
      <c r="A44" s="20" t="s">
        <v>37</v>
      </c>
      <c r="B44" s="65" t="str">
        <f>MASTER!B8</f>
        <v>EMPLOYEE 04</v>
      </c>
      <c r="C44" s="66"/>
      <c r="D44" s="66"/>
      <c r="E44" s="66"/>
      <c r="F44" s="67"/>
      <c r="G44" s="68" t="s">
        <v>38</v>
      </c>
      <c r="H44" s="69"/>
      <c r="I44" s="70" t="str">
        <f>MASTER!C8</f>
        <v>LECTURER</v>
      </c>
      <c r="J44" s="70"/>
      <c r="K44" s="70"/>
      <c r="L44" s="70"/>
      <c r="N44" s="22"/>
      <c r="O44" s="23"/>
      <c r="Q44" s="23"/>
      <c r="R44" s="23"/>
      <c r="S44" s="23"/>
      <c r="T44" s="23"/>
      <c r="U44" s="23"/>
      <c r="V44" s="23"/>
    </row>
    <row r="45" spans="1:22" ht="17.25" customHeight="1">
      <c r="A45" s="57" t="s">
        <v>39</v>
      </c>
      <c r="B45" s="52" t="s">
        <v>40</v>
      </c>
      <c r="C45" s="53"/>
      <c r="D45" s="54"/>
      <c r="E45" s="52" t="s">
        <v>41</v>
      </c>
      <c r="F45" s="53"/>
      <c r="G45" s="54"/>
      <c r="H45" s="52" t="s">
        <v>42</v>
      </c>
      <c r="I45" s="53"/>
      <c r="J45" s="54"/>
      <c r="K45" s="37" t="s">
        <v>52</v>
      </c>
      <c r="L45" s="55" t="s">
        <v>43</v>
      </c>
      <c r="O45" s="11"/>
      <c r="Q45" s="11"/>
      <c r="R45" s="11"/>
      <c r="S45" s="11"/>
      <c r="T45" s="11"/>
      <c r="U45" s="11"/>
      <c r="V45" s="11"/>
    </row>
    <row r="46" spans="1:22" ht="17.25" customHeight="1">
      <c r="A46" s="58"/>
      <c r="B46" s="38" t="s">
        <v>44</v>
      </c>
      <c r="C46" s="38" t="s">
        <v>45</v>
      </c>
      <c r="D46" s="38" t="s">
        <v>46</v>
      </c>
      <c r="E46" s="38" t="s">
        <v>44</v>
      </c>
      <c r="F46" s="38" t="s">
        <v>45</v>
      </c>
      <c r="G46" s="38" t="s">
        <v>46</v>
      </c>
      <c r="H46" s="38" t="s">
        <v>44</v>
      </c>
      <c r="I46" s="38" t="s">
        <v>45</v>
      </c>
      <c r="J46" s="38" t="s">
        <v>46</v>
      </c>
      <c r="K46" s="39" t="str">
        <f>MASTER!E8</f>
        <v>GPF 2004</v>
      </c>
      <c r="L46" s="56"/>
      <c r="O46" s="11"/>
      <c r="Q46" s="11"/>
      <c r="R46" s="11"/>
      <c r="S46" s="11"/>
      <c r="T46" s="11"/>
      <c r="U46" s="11"/>
      <c r="V46" s="11"/>
    </row>
    <row r="47" spans="1:22" ht="25.5" customHeight="1">
      <c r="A47" s="19">
        <v>45658</v>
      </c>
      <c r="B47" s="34">
        <f>MASTER!D8</f>
        <v>0</v>
      </c>
      <c r="C47" s="34">
        <f>ROUND(B47*55%,0)</f>
        <v>0</v>
      </c>
      <c r="D47" s="17">
        <f>SUM(B47:C47)</f>
        <v>0</v>
      </c>
      <c r="E47" s="34">
        <f>B47</f>
        <v>0</v>
      </c>
      <c r="F47" s="34">
        <f>ROUND(E47*53%,0)</f>
        <v>0</v>
      </c>
      <c r="G47" s="17">
        <f>SUM(E47:F47)</f>
        <v>0</v>
      </c>
      <c r="H47" s="34">
        <f t="shared" ref="H47:J49" si="14">B47-E47</f>
        <v>0</v>
      </c>
      <c r="I47" s="34">
        <f t="shared" si="14"/>
        <v>0</v>
      </c>
      <c r="J47" s="17">
        <f t="shared" si="14"/>
        <v>0</v>
      </c>
      <c r="K47" s="40">
        <f>J47</f>
        <v>0</v>
      </c>
      <c r="L47" s="18">
        <f>J47-K47</f>
        <v>0</v>
      </c>
      <c r="O47" s="11"/>
      <c r="Q47" s="11"/>
      <c r="R47" s="11"/>
      <c r="S47" s="11"/>
      <c r="T47" s="11"/>
      <c r="U47" s="11"/>
      <c r="V47" s="11"/>
    </row>
    <row r="48" spans="1:22" ht="25.5" customHeight="1">
      <c r="A48" s="19">
        <v>45689</v>
      </c>
      <c r="B48" s="34">
        <f>B47</f>
        <v>0</v>
      </c>
      <c r="C48" s="34">
        <f>ROUND(B48*55%,0)</f>
        <v>0</v>
      </c>
      <c r="D48" s="17">
        <f>SUM(B48:C48)</f>
        <v>0</v>
      </c>
      <c r="E48" s="34">
        <f>B48</f>
        <v>0</v>
      </c>
      <c r="F48" s="34">
        <f>ROUND(E48*53%,0)</f>
        <v>0</v>
      </c>
      <c r="G48" s="17">
        <f>SUM(E48:F48)</f>
        <v>0</v>
      </c>
      <c r="H48" s="34">
        <f t="shared" si="14"/>
        <v>0</v>
      </c>
      <c r="I48" s="34">
        <f t="shared" si="14"/>
        <v>0</v>
      </c>
      <c r="J48" s="17">
        <f t="shared" si="14"/>
        <v>0</v>
      </c>
      <c r="K48" s="40">
        <f>J48</f>
        <v>0</v>
      </c>
      <c r="L48" s="18">
        <f>J48-K48</f>
        <v>0</v>
      </c>
      <c r="O48" s="6"/>
      <c r="Q48" s="6"/>
      <c r="R48" s="6"/>
      <c r="S48" s="6"/>
      <c r="T48" s="6"/>
      <c r="U48" s="6"/>
      <c r="V48" s="6"/>
    </row>
    <row r="49" spans="1:22" ht="25.5" customHeight="1">
      <c r="A49" s="19">
        <v>45717</v>
      </c>
      <c r="B49" s="34">
        <f>B48</f>
        <v>0</v>
      </c>
      <c r="C49" s="34">
        <f>ROUND(B49*55%,0)</f>
        <v>0</v>
      </c>
      <c r="D49" s="17">
        <f>SUM(B49:C49)</f>
        <v>0</v>
      </c>
      <c r="E49" s="34">
        <f>B49</f>
        <v>0</v>
      </c>
      <c r="F49" s="34">
        <f>ROUND(E49*53%,0)</f>
        <v>0</v>
      </c>
      <c r="G49" s="17">
        <f>SUM(E49:F49)</f>
        <v>0</v>
      </c>
      <c r="H49" s="34">
        <f t="shared" si="14"/>
        <v>0</v>
      </c>
      <c r="I49" s="34">
        <f t="shared" si="14"/>
        <v>0</v>
      </c>
      <c r="J49" s="17">
        <f t="shared" si="14"/>
        <v>0</v>
      </c>
      <c r="K49" s="40">
        <f>J49</f>
        <v>0</v>
      </c>
      <c r="L49" s="18">
        <f>J49-K49</f>
        <v>0</v>
      </c>
      <c r="O49" s="6"/>
      <c r="Q49" s="6"/>
      <c r="R49" s="6"/>
      <c r="S49" s="6"/>
      <c r="T49" s="6"/>
      <c r="U49" s="6"/>
      <c r="V49" s="6"/>
    </row>
    <row r="50" spans="1:22" ht="31.5" customHeight="1">
      <c r="A50" s="35" t="s">
        <v>46</v>
      </c>
      <c r="B50" s="36">
        <f t="shared" ref="B50:L50" si="15">SUM(B47:B49)</f>
        <v>0</v>
      </c>
      <c r="C50" s="36">
        <f t="shared" si="15"/>
        <v>0</v>
      </c>
      <c r="D50" s="36">
        <f t="shared" si="15"/>
        <v>0</v>
      </c>
      <c r="E50" s="36">
        <f t="shared" si="15"/>
        <v>0</v>
      </c>
      <c r="F50" s="36">
        <f t="shared" si="15"/>
        <v>0</v>
      </c>
      <c r="G50" s="36">
        <f t="shared" si="15"/>
        <v>0</v>
      </c>
      <c r="H50" s="36">
        <f t="shared" si="15"/>
        <v>0</v>
      </c>
      <c r="I50" s="36">
        <f t="shared" si="15"/>
        <v>0</v>
      </c>
      <c r="J50" s="36">
        <f t="shared" si="15"/>
        <v>0</v>
      </c>
      <c r="K50" s="36">
        <f t="shared" si="15"/>
        <v>0</v>
      </c>
      <c r="L50" s="36">
        <f t="shared" si="15"/>
        <v>0</v>
      </c>
      <c r="O50" s="11"/>
      <c r="Q50" s="11"/>
      <c r="R50" s="11"/>
      <c r="S50" s="11"/>
      <c r="T50" s="11"/>
      <c r="U50" s="11"/>
      <c r="V50" s="11"/>
    </row>
    <row r="51" spans="1:22" ht="1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O51" s="11"/>
      <c r="Q51" s="11"/>
      <c r="R51" s="11"/>
      <c r="S51" s="11"/>
      <c r="T51" s="11"/>
      <c r="U51" s="11"/>
      <c r="V51" s="11"/>
    </row>
    <row r="52" spans="1:22" ht="1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O52" s="11"/>
      <c r="Q52" s="11"/>
      <c r="R52" s="11"/>
      <c r="S52" s="11"/>
      <c r="T52" s="11"/>
      <c r="U52" s="11"/>
      <c r="V52" s="11"/>
    </row>
    <row r="53" spans="1:22" ht="1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O53" s="6"/>
      <c r="Q53" s="6"/>
      <c r="R53" s="6"/>
      <c r="S53" s="6"/>
      <c r="T53" s="6"/>
      <c r="U53" s="6"/>
      <c r="V53" s="6"/>
    </row>
    <row r="54" spans="1:22" ht="1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O54" s="6"/>
      <c r="Q54" s="6"/>
      <c r="R54" s="6"/>
      <c r="S54" s="6"/>
      <c r="T54" s="6"/>
      <c r="U54" s="6"/>
      <c r="V54" s="6"/>
    </row>
    <row r="55" spans="1:22" ht="1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O55" s="11"/>
      <c r="Q55" s="11"/>
      <c r="R55" s="11"/>
      <c r="S55" s="11"/>
      <c r="T55" s="11"/>
      <c r="U55" s="11"/>
      <c r="V55" s="11"/>
    </row>
    <row r="56" spans="1:22" ht="1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O56" s="11"/>
      <c r="P56" s="11"/>
      <c r="Q56" s="11"/>
      <c r="R56" s="11"/>
      <c r="S56" s="11"/>
      <c r="T56" s="11"/>
      <c r="U56" s="11"/>
      <c r="V56" s="11"/>
    </row>
    <row r="57" spans="1:22" s="21" customFormat="1" ht="18" customHeight="1">
      <c r="A57" s="20" t="s">
        <v>37</v>
      </c>
      <c r="B57" s="65" t="str">
        <f>MASTER!B9</f>
        <v>EMPLOYEE 05</v>
      </c>
      <c r="C57" s="66"/>
      <c r="D57" s="66"/>
      <c r="E57" s="66"/>
      <c r="F57" s="67"/>
      <c r="G57" s="68" t="s">
        <v>38</v>
      </c>
      <c r="H57" s="69"/>
      <c r="I57" s="70" t="str">
        <f>MASTER!C9</f>
        <v>LECTURER</v>
      </c>
      <c r="J57" s="70"/>
      <c r="K57" s="70"/>
      <c r="L57" s="70"/>
      <c r="N57" s="22"/>
      <c r="O57" s="23"/>
      <c r="Q57" s="23"/>
      <c r="R57" s="23"/>
      <c r="S57" s="23"/>
      <c r="T57" s="23"/>
      <c r="U57" s="23"/>
      <c r="V57" s="23"/>
    </row>
    <row r="58" spans="1:22" ht="17.25" customHeight="1">
      <c r="A58" s="57" t="s">
        <v>39</v>
      </c>
      <c r="B58" s="52" t="s">
        <v>40</v>
      </c>
      <c r="C58" s="53"/>
      <c r="D58" s="54"/>
      <c r="E58" s="52" t="s">
        <v>41</v>
      </c>
      <c r="F58" s="53"/>
      <c r="G58" s="54"/>
      <c r="H58" s="52" t="s">
        <v>42</v>
      </c>
      <c r="I58" s="53"/>
      <c r="J58" s="54"/>
      <c r="K58" s="37" t="s">
        <v>52</v>
      </c>
      <c r="L58" s="55" t="s">
        <v>43</v>
      </c>
      <c r="O58" s="11"/>
      <c r="Q58" s="11"/>
      <c r="R58" s="11"/>
      <c r="S58" s="11"/>
      <c r="T58" s="11"/>
      <c r="U58" s="11"/>
      <c r="V58" s="11"/>
    </row>
    <row r="59" spans="1:22" ht="17.25" customHeight="1">
      <c r="A59" s="58"/>
      <c r="B59" s="38" t="s">
        <v>44</v>
      </c>
      <c r="C59" s="38" t="s">
        <v>45</v>
      </c>
      <c r="D59" s="38" t="s">
        <v>46</v>
      </c>
      <c r="E59" s="38" t="s">
        <v>44</v>
      </c>
      <c r="F59" s="38" t="s">
        <v>45</v>
      </c>
      <c r="G59" s="38" t="s">
        <v>46</v>
      </c>
      <c r="H59" s="38" t="s">
        <v>44</v>
      </c>
      <c r="I59" s="38" t="s">
        <v>45</v>
      </c>
      <c r="J59" s="38" t="s">
        <v>46</v>
      </c>
      <c r="K59" s="39" t="str">
        <f>MASTER!E9</f>
        <v>GPF 2004</v>
      </c>
      <c r="L59" s="56"/>
      <c r="O59" s="11"/>
      <c r="Q59" s="11"/>
      <c r="R59" s="11"/>
      <c r="S59" s="11"/>
      <c r="T59" s="11"/>
      <c r="U59" s="11"/>
      <c r="V59" s="11"/>
    </row>
    <row r="60" spans="1:22" ht="25.5" customHeight="1">
      <c r="A60" s="19">
        <v>45658</v>
      </c>
      <c r="B60" s="34">
        <f>MASTER!D9</f>
        <v>80000</v>
      </c>
      <c r="C60" s="34">
        <f>ROUND(B60*55%,0)</f>
        <v>44000</v>
      </c>
      <c r="D60" s="17">
        <f>SUM(B60:C60)</f>
        <v>124000</v>
      </c>
      <c r="E60" s="34">
        <f>B60</f>
        <v>80000</v>
      </c>
      <c r="F60" s="34">
        <f>ROUND(E60*53%,0)</f>
        <v>42400</v>
      </c>
      <c r="G60" s="17">
        <f>SUM(E60:F60)</f>
        <v>122400</v>
      </c>
      <c r="H60" s="34">
        <f t="shared" ref="H60:J62" si="16">B60-E60</f>
        <v>0</v>
      </c>
      <c r="I60" s="34">
        <f t="shared" si="16"/>
        <v>1600</v>
      </c>
      <c r="J60" s="17">
        <f t="shared" si="16"/>
        <v>1600</v>
      </c>
      <c r="K60" s="40">
        <f>J60</f>
        <v>1600</v>
      </c>
      <c r="L60" s="18">
        <f>J60-K60</f>
        <v>0</v>
      </c>
      <c r="O60" s="11"/>
      <c r="Q60" s="11"/>
      <c r="R60" s="11"/>
      <c r="S60" s="11"/>
      <c r="T60" s="11"/>
      <c r="U60" s="11"/>
      <c r="V60" s="11"/>
    </row>
    <row r="61" spans="1:22" ht="25.5" customHeight="1">
      <c r="A61" s="19">
        <v>45689</v>
      </c>
      <c r="B61" s="34">
        <f>B60</f>
        <v>80000</v>
      </c>
      <c r="C61" s="34">
        <f>ROUND(B61*55%,0)</f>
        <v>44000</v>
      </c>
      <c r="D61" s="17">
        <f>SUM(B61:C61)</f>
        <v>124000</v>
      </c>
      <c r="E61" s="34">
        <f>B61</f>
        <v>80000</v>
      </c>
      <c r="F61" s="34">
        <f>ROUND(E61*53%,0)</f>
        <v>42400</v>
      </c>
      <c r="G61" s="17">
        <f>SUM(E61:F61)</f>
        <v>122400</v>
      </c>
      <c r="H61" s="34">
        <f t="shared" si="16"/>
        <v>0</v>
      </c>
      <c r="I61" s="34">
        <f t="shared" si="16"/>
        <v>1600</v>
      </c>
      <c r="J61" s="17">
        <f t="shared" si="16"/>
        <v>1600</v>
      </c>
      <c r="K61" s="40">
        <f>J61</f>
        <v>1600</v>
      </c>
      <c r="L61" s="18">
        <f>J61-K61</f>
        <v>0</v>
      </c>
      <c r="O61" s="6"/>
      <c r="Q61" s="6"/>
      <c r="R61" s="6"/>
      <c r="S61" s="6"/>
      <c r="T61" s="6"/>
      <c r="U61" s="6"/>
      <c r="V61" s="6"/>
    </row>
    <row r="62" spans="1:22" ht="25.5" customHeight="1">
      <c r="A62" s="19">
        <v>45717</v>
      </c>
      <c r="B62" s="34">
        <f>B61</f>
        <v>80000</v>
      </c>
      <c r="C62" s="34">
        <f>ROUND(B62*55%,0)</f>
        <v>44000</v>
      </c>
      <c r="D62" s="17">
        <f>SUM(B62:C62)</f>
        <v>124000</v>
      </c>
      <c r="E62" s="34">
        <f>B62</f>
        <v>80000</v>
      </c>
      <c r="F62" s="34">
        <f>ROUND(E62*53%,0)</f>
        <v>42400</v>
      </c>
      <c r="G62" s="17">
        <f>SUM(E62:F62)</f>
        <v>122400</v>
      </c>
      <c r="H62" s="34">
        <f t="shared" si="16"/>
        <v>0</v>
      </c>
      <c r="I62" s="34">
        <f t="shared" si="16"/>
        <v>1600</v>
      </c>
      <c r="J62" s="17">
        <f t="shared" si="16"/>
        <v>1600</v>
      </c>
      <c r="K62" s="40">
        <f>J62</f>
        <v>1600</v>
      </c>
      <c r="L62" s="18">
        <f>J62-K62</f>
        <v>0</v>
      </c>
      <c r="O62" s="6"/>
      <c r="Q62" s="6"/>
      <c r="R62" s="6"/>
      <c r="S62" s="6"/>
      <c r="T62" s="6"/>
      <c r="U62" s="6"/>
      <c r="V62" s="6"/>
    </row>
    <row r="63" spans="1:22" ht="31.5" customHeight="1">
      <c r="A63" s="35" t="s">
        <v>46</v>
      </c>
      <c r="B63" s="36">
        <f t="shared" ref="B63:L63" si="17">SUM(B60:B62)</f>
        <v>240000</v>
      </c>
      <c r="C63" s="36">
        <f t="shared" si="17"/>
        <v>132000</v>
      </c>
      <c r="D63" s="36">
        <f t="shared" si="17"/>
        <v>372000</v>
      </c>
      <c r="E63" s="36">
        <f t="shared" si="17"/>
        <v>240000</v>
      </c>
      <c r="F63" s="36">
        <f t="shared" si="17"/>
        <v>127200</v>
      </c>
      <c r="G63" s="36">
        <f t="shared" si="17"/>
        <v>367200</v>
      </c>
      <c r="H63" s="36">
        <f t="shared" si="17"/>
        <v>0</v>
      </c>
      <c r="I63" s="36">
        <f t="shared" si="17"/>
        <v>4800</v>
      </c>
      <c r="J63" s="36">
        <f t="shared" si="17"/>
        <v>4800</v>
      </c>
      <c r="K63" s="36">
        <f t="shared" si="17"/>
        <v>4800</v>
      </c>
      <c r="L63" s="36">
        <f t="shared" si="17"/>
        <v>0</v>
      </c>
      <c r="O63" s="11"/>
      <c r="Q63" s="11"/>
      <c r="R63" s="11"/>
      <c r="S63" s="11"/>
      <c r="T63" s="11"/>
      <c r="U63" s="11"/>
      <c r="V63" s="11"/>
    </row>
    <row r="64" spans="1:22" ht="1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O64" s="11"/>
      <c r="Q64" s="11"/>
      <c r="R64" s="11"/>
      <c r="S64" s="11"/>
      <c r="T64" s="11"/>
      <c r="U64" s="11"/>
      <c r="V64" s="11"/>
    </row>
    <row r="65" spans="1:22" ht="1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O65" s="11"/>
      <c r="Q65" s="11"/>
      <c r="R65" s="11"/>
      <c r="S65" s="11"/>
      <c r="T65" s="11"/>
      <c r="U65" s="11"/>
      <c r="V65" s="11"/>
    </row>
    <row r="66" spans="1:22" ht="1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O66" s="6"/>
      <c r="Q66" s="6"/>
      <c r="R66" s="6"/>
      <c r="S66" s="6"/>
      <c r="T66" s="6"/>
      <c r="U66" s="6"/>
      <c r="V66" s="6"/>
    </row>
    <row r="67" spans="1:22" ht="1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O67" s="6"/>
      <c r="Q67" s="6"/>
      <c r="R67" s="6"/>
      <c r="S67" s="6"/>
      <c r="T67" s="6"/>
      <c r="U67" s="6"/>
      <c r="V67" s="6"/>
    </row>
    <row r="68" spans="1:22" ht="1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O68" s="11"/>
      <c r="Q68" s="11"/>
      <c r="R68" s="11"/>
      <c r="S68" s="11"/>
      <c r="T68" s="11"/>
      <c r="U68" s="11"/>
      <c r="V68" s="11"/>
    </row>
    <row r="69" spans="1:22" ht="1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O69" s="11"/>
      <c r="P69" s="11"/>
      <c r="Q69" s="11"/>
      <c r="R69" s="11"/>
      <c r="S69" s="11"/>
      <c r="T69" s="11"/>
      <c r="U69" s="11"/>
      <c r="V69" s="11"/>
    </row>
    <row r="70" spans="1:22" s="21" customFormat="1" ht="18" customHeight="1">
      <c r="A70" s="20" t="s">
        <v>37</v>
      </c>
      <c r="B70" s="65" t="str">
        <f>MASTER!B10</f>
        <v>EMPLOYEE 06</v>
      </c>
      <c r="C70" s="66"/>
      <c r="D70" s="66"/>
      <c r="E70" s="66"/>
      <c r="F70" s="67"/>
      <c r="G70" s="68" t="s">
        <v>38</v>
      </c>
      <c r="H70" s="69"/>
      <c r="I70" s="70" t="str">
        <f>MASTER!C10</f>
        <v>LECTURER</v>
      </c>
      <c r="J70" s="70"/>
      <c r="K70" s="70"/>
      <c r="L70" s="70"/>
      <c r="N70" s="22"/>
      <c r="O70" s="23"/>
      <c r="Q70" s="23"/>
      <c r="R70" s="23"/>
      <c r="S70" s="23"/>
      <c r="T70" s="23"/>
      <c r="U70" s="23"/>
      <c r="V70" s="23"/>
    </row>
    <row r="71" spans="1:22" ht="17.25" customHeight="1">
      <c r="A71" s="57" t="s">
        <v>39</v>
      </c>
      <c r="B71" s="52" t="s">
        <v>40</v>
      </c>
      <c r="C71" s="53"/>
      <c r="D71" s="54"/>
      <c r="E71" s="52" t="s">
        <v>41</v>
      </c>
      <c r="F71" s="53"/>
      <c r="G71" s="54"/>
      <c r="H71" s="52" t="s">
        <v>42</v>
      </c>
      <c r="I71" s="53"/>
      <c r="J71" s="54"/>
      <c r="K71" s="37" t="s">
        <v>52</v>
      </c>
      <c r="L71" s="55" t="s">
        <v>43</v>
      </c>
      <c r="O71" s="11"/>
      <c r="Q71" s="11"/>
      <c r="R71" s="11"/>
      <c r="S71" s="11"/>
      <c r="T71" s="11"/>
      <c r="U71" s="11"/>
      <c r="V71" s="11"/>
    </row>
    <row r="72" spans="1:22" ht="17.25" customHeight="1">
      <c r="A72" s="58"/>
      <c r="B72" s="38" t="s">
        <v>44</v>
      </c>
      <c r="C72" s="38" t="s">
        <v>45</v>
      </c>
      <c r="D72" s="38" t="s">
        <v>46</v>
      </c>
      <c r="E72" s="38" t="s">
        <v>44</v>
      </c>
      <c r="F72" s="38" t="s">
        <v>45</v>
      </c>
      <c r="G72" s="38" t="s">
        <v>46</v>
      </c>
      <c r="H72" s="38" t="s">
        <v>44</v>
      </c>
      <c r="I72" s="38" t="s">
        <v>45</v>
      </c>
      <c r="J72" s="38" t="s">
        <v>46</v>
      </c>
      <c r="K72" s="39" t="str">
        <f>MASTER!E10</f>
        <v>GPF</v>
      </c>
      <c r="L72" s="56"/>
      <c r="O72" s="11"/>
      <c r="Q72" s="11"/>
      <c r="R72" s="11"/>
      <c r="S72" s="11"/>
      <c r="T72" s="11"/>
      <c r="U72" s="11"/>
      <c r="V72" s="11"/>
    </row>
    <row r="73" spans="1:22" ht="25.5" customHeight="1">
      <c r="A73" s="19">
        <v>45658</v>
      </c>
      <c r="B73" s="34">
        <f>MASTER!D10</f>
        <v>0</v>
      </c>
      <c r="C73" s="34">
        <f>ROUND(B73*55%,0)</f>
        <v>0</v>
      </c>
      <c r="D73" s="17">
        <f>SUM(B73:C73)</f>
        <v>0</v>
      </c>
      <c r="E73" s="34">
        <f>B73</f>
        <v>0</v>
      </c>
      <c r="F73" s="34">
        <f>ROUND(E73*53%,0)</f>
        <v>0</v>
      </c>
      <c r="G73" s="17">
        <f>SUM(E73:F73)</f>
        <v>0</v>
      </c>
      <c r="H73" s="34">
        <f t="shared" ref="H73:J75" si="18">B73-E73</f>
        <v>0</v>
      </c>
      <c r="I73" s="34">
        <f t="shared" si="18"/>
        <v>0</v>
      </c>
      <c r="J73" s="17">
        <f t="shared" si="18"/>
        <v>0</v>
      </c>
      <c r="K73" s="40">
        <f>J73</f>
        <v>0</v>
      </c>
      <c r="L73" s="18">
        <f>J73-K73</f>
        <v>0</v>
      </c>
      <c r="O73" s="11"/>
      <c r="Q73" s="11"/>
      <c r="R73" s="11"/>
      <c r="S73" s="11"/>
      <c r="T73" s="11"/>
      <c r="U73" s="11"/>
      <c r="V73" s="11"/>
    </row>
    <row r="74" spans="1:22" ht="25.5" customHeight="1">
      <c r="A74" s="19">
        <v>45689</v>
      </c>
      <c r="B74" s="34">
        <f>B73</f>
        <v>0</v>
      </c>
      <c r="C74" s="34">
        <f>ROUND(B74*55%,0)</f>
        <v>0</v>
      </c>
      <c r="D74" s="17">
        <f>SUM(B74:C74)</f>
        <v>0</v>
      </c>
      <c r="E74" s="34">
        <f>B74</f>
        <v>0</v>
      </c>
      <c r="F74" s="34">
        <f>ROUND(E74*53%,0)</f>
        <v>0</v>
      </c>
      <c r="G74" s="17">
        <f>SUM(E74:F74)</f>
        <v>0</v>
      </c>
      <c r="H74" s="34">
        <f t="shared" si="18"/>
        <v>0</v>
      </c>
      <c r="I74" s="34">
        <f t="shared" si="18"/>
        <v>0</v>
      </c>
      <c r="J74" s="17">
        <f t="shared" si="18"/>
        <v>0</v>
      </c>
      <c r="K74" s="40">
        <f>J74</f>
        <v>0</v>
      </c>
      <c r="L74" s="18">
        <f>J74-K74</f>
        <v>0</v>
      </c>
      <c r="O74" s="6"/>
      <c r="Q74" s="6"/>
      <c r="R74" s="6"/>
      <c r="S74" s="6"/>
      <c r="T74" s="6"/>
      <c r="U74" s="6"/>
      <c r="V74" s="6"/>
    </row>
    <row r="75" spans="1:22" ht="25.5" customHeight="1">
      <c r="A75" s="19">
        <v>45717</v>
      </c>
      <c r="B75" s="34">
        <f>B74</f>
        <v>0</v>
      </c>
      <c r="C75" s="34">
        <f>ROUND(B75*55%,0)</f>
        <v>0</v>
      </c>
      <c r="D75" s="17">
        <f>SUM(B75:C75)</f>
        <v>0</v>
      </c>
      <c r="E75" s="34">
        <f>B75</f>
        <v>0</v>
      </c>
      <c r="F75" s="34">
        <f>ROUND(E75*53%,0)</f>
        <v>0</v>
      </c>
      <c r="G75" s="17">
        <f>SUM(E75:F75)</f>
        <v>0</v>
      </c>
      <c r="H75" s="34">
        <f t="shared" si="18"/>
        <v>0</v>
      </c>
      <c r="I75" s="34">
        <f t="shared" si="18"/>
        <v>0</v>
      </c>
      <c r="J75" s="17">
        <f t="shared" si="18"/>
        <v>0</v>
      </c>
      <c r="K75" s="40">
        <f>J75</f>
        <v>0</v>
      </c>
      <c r="L75" s="18">
        <f>J75-K75</f>
        <v>0</v>
      </c>
      <c r="O75" s="6"/>
      <c r="Q75" s="6"/>
      <c r="R75" s="6"/>
      <c r="S75" s="6"/>
      <c r="T75" s="6"/>
      <c r="U75" s="6"/>
      <c r="V75" s="6"/>
    </row>
    <row r="76" spans="1:22" ht="31.5" customHeight="1">
      <c r="A76" s="35" t="s">
        <v>46</v>
      </c>
      <c r="B76" s="36">
        <f t="shared" ref="B76:L76" si="19">SUM(B73:B75)</f>
        <v>0</v>
      </c>
      <c r="C76" s="36">
        <f t="shared" si="19"/>
        <v>0</v>
      </c>
      <c r="D76" s="36">
        <f t="shared" si="19"/>
        <v>0</v>
      </c>
      <c r="E76" s="36">
        <f t="shared" si="19"/>
        <v>0</v>
      </c>
      <c r="F76" s="36">
        <f t="shared" si="19"/>
        <v>0</v>
      </c>
      <c r="G76" s="36">
        <f t="shared" si="19"/>
        <v>0</v>
      </c>
      <c r="H76" s="36">
        <f t="shared" si="19"/>
        <v>0</v>
      </c>
      <c r="I76" s="36">
        <f t="shared" si="19"/>
        <v>0</v>
      </c>
      <c r="J76" s="36">
        <f t="shared" si="19"/>
        <v>0</v>
      </c>
      <c r="K76" s="36">
        <f t="shared" si="19"/>
        <v>0</v>
      </c>
      <c r="L76" s="36">
        <f t="shared" si="19"/>
        <v>0</v>
      </c>
      <c r="O76" s="11"/>
      <c r="Q76" s="11"/>
      <c r="R76" s="11"/>
      <c r="S76" s="11"/>
      <c r="T76" s="11"/>
      <c r="U76" s="11"/>
      <c r="V76" s="11"/>
    </row>
    <row r="77" spans="1:22" ht="1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O77" s="11"/>
      <c r="Q77" s="11"/>
      <c r="R77" s="11"/>
      <c r="S77" s="11"/>
      <c r="T77" s="11"/>
      <c r="U77" s="11"/>
      <c r="V77" s="11"/>
    </row>
    <row r="78" spans="1:22" ht="1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O78" s="11"/>
      <c r="Q78" s="11"/>
      <c r="R78" s="11"/>
      <c r="S78" s="11"/>
      <c r="T78" s="11"/>
      <c r="U78" s="11"/>
      <c r="V78" s="11"/>
    </row>
    <row r="79" spans="1:22" ht="1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O79" s="6"/>
      <c r="Q79" s="6"/>
      <c r="R79" s="6"/>
      <c r="S79" s="6"/>
      <c r="T79" s="6"/>
      <c r="U79" s="6"/>
      <c r="V79" s="6"/>
    </row>
    <row r="80" spans="1:22" ht="1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O80" s="6"/>
      <c r="Q80" s="6"/>
      <c r="R80" s="6"/>
      <c r="S80" s="6"/>
      <c r="T80" s="6"/>
      <c r="U80" s="6"/>
      <c r="V80" s="6"/>
    </row>
    <row r="81" spans="1:22" ht="1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O81" s="11"/>
      <c r="Q81" s="11"/>
      <c r="R81" s="11"/>
      <c r="S81" s="11"/>
      <c r="T81" s="11"/>
      <c r="U81" s="11"/>
      <c r="V81" s="11"/>
    </row>
    <row r="82" spans="1:22" ht="1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O82" s="11"/>
      <c r="P82" s="11"/>
      <c r="Q82" s="11"/>
      <c r="R82" s="11"/>
      <c r="S82" s="11"/>
      <c r="T82" s="11"/>
      <c r="U82" s="11"/>
      <c r="V82" s="11"/>
    </row>
    <row r="83" spans="1:22" s="21" customFormat="1" ht="18" customHeight="1">
      <c r="A83" s="20" t="s">
        <v>37</v>
      </c>
      <c r="B83" s="65" t="str">
        <f>MASTER!B11</f>
        <v>EMPLOYEE 07</v>
      </c>
      <c r="C83" s="66"/>
      <c r="D83" s="66"/>
      <c r="E83" s="66"/>
      <c r="F83" s="67"/>
      <c r="G83" s="68" t="s">
        <v>38</v>
      </c>
      <c r="H83" s="69"/>
      <c r="I83" s="70" t="str">
        <f>MASTER!C11</f>
        <v>LECTURER</v>
      </c>
      <c r="J83" s="70"/>
      <c r="K83" s="70"/>
      <c r="L83" s="70"/>
      <c r="N83" s="22"/>
      <c r="O83" s="23"/>
      <c r="Q83" s="23"/>
      <c r="R83" s="23"/>
      <c r="S83" s="23"/>
      <c r="T83" s="23"/>
      <c r="U83" s="23"/>
      <c r="V83" s="23"/>
    </row>
    <row r="84" spans="1:22" ht="17.25" customHeight="1">
      <c r="A84" s="57" t="s">
        <v>39</v>
      </c>
      <c r="B84" s="52" t="s">
        <v>40</v>
      </c>
      <c r="C84" s="53"/>
      <c r="D84" s="54"/>
      <c r="E84" s="52" t="s">
        <v>41</v>
      </c>
      <c r="F84" s="53"/>
      <c r="G84" s="54"/>
      <c r="H84" s="52" t="s">
        <v>42</v>
      </c>
      <c r="I84" s="53"/>
      <c r="J84" s="54"/>
      <c r="K84" s="37" t="s">
        <v>52</v>
      </c>
      <c r="L84" s="55" t="s">
        <v>43</v>
      </c>
      <c r="O84" s="11"/>
      <c r="Q84" s="11"/>
      <c r="R84" s="11"/>
      <c r="S84" s="11"/>
      <c r="T84" s="11"/>
      <c r="U84" s="11"/>
      <c r="V84" s="11"/>
    </row>
    <row r="85" spans="1:22" ht="17.25" customHeight="1">
      <c r="A85" s="58"/>
      <c r="B85" s="38" t="s">
        <v>44</v>
      </c>
      <c r="C85" s="38" t="s">
        <v>45</v>
      </c>
      <c r="D85" s="38" t="s">
        <v>46</v>
      </c>
      <c r="E85" s="38" t="s">
        <v>44</v>
      </c>
      <c r="F85" s="38" t="s">
        <v>45</v>
      </c>
      <c r="G85" s="38" t="s">
        <v>46</v>
      </c>
      <c r="H85" s="38" t="s">
        <v>44</v>
      </c>
      <c r="I85" s="38" t="s">
        <v>45</v>
      </c>
      <c r="J85" s="38" t="s">
        <v>46</v>
      </c>
      <c r="K85" s="39" t="str">
        <f>MASTER!E11</f>
        <v>GPF SAB</v>
      </c>
      <c r="L85" s="56"/>
      <c r="O85" s="11"/>
      <c r="Q85" s="11"/>
      <c r="R85" s="11"/>
      <c r="S85" s="11"/>
      <c r="T85" s="11"/>
      <c r="U85" s="11"/>
      <c r="V85" s="11"/>
    </row>
    <row r="86" spans="1:22" ht="25.5" customHeight="1">
      <c r="A86" s="19">
        <v>45658</v>
      </c>
      <c r="B86" s="34">
        <f>MASTER!D11</f>
        <v>0</v>
      </c>
      <c r="C86" s="34">
        <f>ROUND(B86*55%,0)</f>
        <v>0</v>
      </c>
      <c r="D86" s="17">
        <f>SUM(B86:C86)</f>
        <v>0</v>
      </c>
      <c r="E86" s="34">
        <f>B86</f>
        <v>0</v>
      </c>
      <c r="F86" s="34">
        <f>ROUND(E86*53%,0)</f>
        <v>0</v>
      </c>
      <c r="G86" s="17">
        <f>SUM(E86:F86)</f>
        <v>0</v>
      </c>
      <c r="H86" s="34">
        <f t="shared" ref="H86:J88" si="20">B86-E86</f>
        <v>0</v>
      </c>
      <c r="I86" s="34">
        <f t="shared" si="20"/>
        <v>0</v>
      </c>
      <c r="J86" s="17">
        <f t="shared" si="20"/>
        <v>0</v>
      </c>
      <c r="K86" s="40">
        <f>J86</f>
        <v>0</v>
      </c>
      <c r="L86" s="18">
        <f>J86-K86</f>
        <v>0</v>
      </c>
      <c r="O86" s="11"/>
      <c r="Q86" s="11"/>
      <c r="R86" s="11"/>
      <c r="S86" s="11"/>
      <c r="T86" s="11"/>
      <c r="U86" s="11"/>
      <c r="V86" s="11"/>
    </row>
    <row r="87" spans="1:22" ht="25.5" customHeight="1">
      <c r="A87" s="19">
        <v>45689</v>
      </c>
      <c r="B87" s="34">
        <f>B86</f>
        <v>0</v>
      </c>
      <c r="C87" s="34">
        <f>ROUND(B87*55%,0)</f>
        <v>0</v>
      </c>
      <c r="D87" s="17">
        <f>SUM(B87:C87)</f>
        <v>0</v>
      </c>
      <c r="E87" s="34">
        <f>B87</f>
        <v>0</v>
      </c>
      <c r="F87" s="34">
        <f>ROUND(E87*53%,0)</f>
        <v>0</v>
      </c>
      <c r="G87" s="17">
        <f>SUM(E87:F87)</f>
        <v>0</v>
      </c>
      <c r="H87" s="34">
        <f t="shared" si="20"/>
        <v>0</v>
      </c>
      <c r="I87" s="34">
        <f t="shared" si="20"/>
        <v>0</v>
      </c>
      <c r="J87" s="17">
        <f t="shared" si="20"/>
        <v>0</v>
      </c>
      <c r="K87" s="40">
        <f>J87</f>
        <v>0</v>
      </c>
      <c r="L87" s="18">
        <f>J87-K87</f>
        <v>0</v>
      </c>
      <c r="O87" s="6"/>
      <c r="Q87" s="6"/>
      <c r="R87" s="6"/>
      <c r="S87" s="6"/>
      <c r="T87" s="6"/>
      <c r="U87" s="6"/>
      <c r="V87" s="6"/>
    </row>
    <row r="88" spans="1:22" ht="25.5" customHeight="1">
      <c r="A88" s="19">
        <v>45717</v>
      </c>
      <c r="B88" s="34">
        <f>B87</f>
        <v>0</v>
      </c>
      <c r="C88" s="34">
        <f>ROUND(B88*55%,0)</f>
        <v>0</v>
      </c>
      <c r="D88" s="17">
        <f>SUM(B88:C88)</f>
        <v>0</v>
      </c>
      <c r="E88" s="34">
        <f>B88</f>
        <v>0</v>
      </c>
      <c r="F88" s="34">
        <f>ROUND(E88*53%,0)</f>
        <v>0</v>
      </c>
      <c r="G88" s="17">
        <f>SUM(E88:F88)</f>
        <v>0</v>
      </c>
      <c r="H88" s="34">
        <f t="shared" si="20"/>
        <v>0</v>
      </c>
      <c r="I88" s="34">
        <f t="shared" si="20"/>
        <v>0</v>
      </c>
      <c r="J88" s="17">
        <f t="shared" si="20"/>
        <v>0</v>
      </c>
      <c r="K88" s="40">
        <f>J88</f>
        <v>0</v>
      </c>
      <c r="L88" s="18">
        <f>J88-K88</f>
        <v>0</v>
      </c>
      <c r="O88" s="6"/>
      <c r="Q88" s="6"/>
      <c r="R88" s="6"/>
      <c r="S88" s="6"/>
      <c r="T88" s="6"/>
      <c r="U88" s="6"/>
      <c r="V88" s="6"/>
    </row>
    <row r="89" spans="1:22" ht="31.5" customHeight="1">
      <c r="A89" s="35" t="s">
        <v>46</v>
      </c>
      <c r="B89" s="36">
        <f t="shared" ref="B89:L89" si="21">SUM(B86:B88)</f>
        <v>0</v>
      </c>
      <c r="C89" s="36">
        <f t="shared" si="21"/>
        <v>0</v>
      </c>
      <c r="D89" s="36">
        <f t="shared" si="21"/>
        <v>0</v>
      </c>
      <c r="E89" s="36">
        <f t="shared" si="21"/>
        <v>0</v>
      </c>
      <c r="F89" s="36">
        <f t="shared" si="21"/>
        <v>0</v>
      </c>
      <c r="G89" s="36">
        <f t="shared" si="21"/>
        <v>0</v>
      </c>
      <c r="H89" s="36">
        <f t="shared" si="21"/>
        <v>0</v>
      </c>
      <c r="I89" s="36">
        <f t="shared" si="21"/>
        <v>0</v>
      </c>
      <c r="J89" s="36">
        <f t="shared" si="21"/>
        <v>0</v>
      </c>
      <c r="K89" s="36">
        <f t="shared" si="21"/>
        <v>0</v>
      </c>
      <c r="L89" s="36">
        <f t="shared" si="21"/>
        <v>0</v>
      </c>
      <c r="O89" s="11"/>
      <c r="Q89" s="11"/>
      <c r="R89" s="11"/>
      <c r="S89" s="11"/>
      <c r="T89" s="11"/>
      <c r="U89" s="11"/>
      <c r="V89" s="11"/>
    </row>
    <row r="90" spans="1:22" ht="1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O90" s="11"/>
      <c r="Q90" s="11"/>
      <c r="R90" s="11"/>
      <c r="S90" s="11"/>
      <c r="T90" s="11"/>
      <c r="U90" s="11"/>
      <c r="V90" s="11"/>
    </row>
    <row r="91" spans="1:22" ht="1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O91" s="11"/>
      <c r="Q91" s="11"/>
      <c r="R91" s="11"/>
      <c r="S91" s="11"/>
      <c r="T91" s="11"/>
      <c r="U91" s="11"/>
      <c r="V91" s="11"/>
    </row>
    <row r="92" spans="1:22" ht="1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O92" s="6"/>
      <c r="Q92" s="6"/>
      <c r="R92" s="6"/>
      <c r="S92" s="6"/>
      <c r="T92" s="6"/>
      <c r="U92" s="6"/>
      <c r="V92" s="6"/>
    </row>
    <row r="93" spans="1:22" ht="1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O93" s="6"/>
      <c r="Q93" s="6"/>
      <c r="R93" s="6"/>
      <c r="S93" s="6"/>
      <c r="T93" s="6"/>
      <c r="U93" s="6"/>
      <c r="V93" s="6"/>
    </row>
    <row r="94" spans="1:22" ht="1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O94" s="11"/>
      <c r="Q94" s="11"/>
      <c r="R94" s="11"/>
      <c r="S94" s="11"/>
      <c r="T94" s="11"/>
      <c r="U94" s="11"/>
      <c r="V94" s="11"/>
    </row>
    <row r="95" spans="1:22" ht="1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O95" s="11"/>
      <c r="P95" s="11"/>
      <c r="Q95" s="11"/>
      <c r="R95" s="11"/>
      <c r="S95" s="11"/>
      <c r="T95" s="11"/>
      <c r="U95" s="11"/>
      <c r="V95" s="11"/>
    </row>
    <row r="96" spans="1:22" s="21" customFormat="1" ht="18" customHeight="1">
      <c r="A96" s="20" t="s">
        <v>37</v>
      </c>
      <c r="B96" s="65" t="str">
        <f>MASTER!B12</f>
        <v>EMPLOYEE 08</v>
      </c>
      <c r="C96" s="66"/>
      <c r="D96" s="66"/>
      <c r="E96" s="66"/>
      <c r="F96" s="67"/>
      <c r="G96" s="68" t="s">
        <v>38</v>
      </c>
      <c r="H96" s="69"/>
      <c r="I96" s="70" t="str">
        <f>MASTER!C12</f>
        <v>LECTURER</v>
      </c>
      <c r="J96" s="70"/>
      <c r="K96" s="70"/>
      <c r="L96" s="70"/>
      <c r="N96" s="22"/>
      <c r="O96" s="23"/>
      <c r="Q96" s="23"/>
      <c r="R96" s="23"/>
      <c r="S96" s="23"/>
      <c r="T96" s="23"/>
      <c r="U96" s="23"/>
      <c r="V96" s="23"/>
    </row>
    <row r="97" spans="1:22" ht="17.25" customHeight="1">
      <c r="A97" s="57" t="s">
        <v>39</v>
      </c>
      <c r="B97" s="52" t="s">
        <v>40</v>
      </c>
      <c r="C97" s="53"/>
      <c r="D97" s="54"/>
      <c r="E97" s="52" t="s">
        <v>41</v>
      </c>
      <c r="F97" s="53"/>
      <c r="G97" s="54"/>
      <c r="H97" s="52" t="s">
        <v>42</v>
      </c>
      <c r="I97" s="53"/>
      <c r="J97" s="54"/>
      <c r="K97" s="37" t="s">
        <v>52</v>
      </c>
      <c r="L97" s="55" t="s">
        <v>43</v>
      </c>
      <c r="O97" s="11"/>
      <c r="Q97" s="11"/>
      <c r="R97" s="11"/>
      <c r="S97" s="11"/>
      <c r="T97" s="11"/>
      <c r="U97" s="11"/>
      <c r="V97" s="11"/>
    </row>
    <row r="98" spans="1:22" ht="17.25" customHeight="1">
      <c r="A98" s="58"/>
      <c r="B98" s="38" t="s">
        <v>44</v>
      </c>
      <c r="C98" s="38" t="s">
        <v>45</v>
      </c>
      <c r="D98" s="38" t="s">
        <v>46</v>
      </c>
      <c r="E98" s="38" t="s">
        <v>44</v>
      </c>
      <c r="F98" s="38" t="s">
        <v>45</v>
      </c>
      <c r="G98" s="38" t="s">
        <v>46</v>
      </c>
      <c r="H98" s="38" t="s">
        <v>44</v>
      </c>
      <c r="I98" s="38" t="s">
        <v>45</v>
      </c>
      <c r="J98" s="38" t="s">
        <v>46</v>
      </c>
      <c r="K98" s="39" t="str">
        <f>MASTER!E12</f>
        <v>GPF</v>
      </c>
      <c r="L98" s="56"/>
      <c r="O98" s="11"/>
      <c r="Q98" s="11"/>
      <c r="R98" s="11"/>
      <c r="S98" s="11"/>
      <c r="T98" s="11"/>
      <c r="U98" s="11"/>
      <c r="V98" s="11"/>
    </row>
    <row r="99" spans="1:22" ht="25.5" customHeight="1">
      <c r="A99" s="19">
        <v>45658</v>
      </c>
      <c r="B99" s="34">
        <f>MASTER!D12</f>
        <v>0</v>
      </c>
      <c r="C99" s="34">
        <f>ROUND(B99*55%,0)</f>
        <v>0</v>
      </c>
      <c r="D99" s="17">
        <f>SUM(B99:C99)</f>
        <v>0</v>
      </c>
      <c r="E99" s="34">
        <f>B99</f>
        <v>0</v>
      </c>
      <c r="F99" s="34">
        <f>ROUND(E99*53%,0)</f>
        <v>0</v>
      </c>
      <c r="G99" s="17">
        <f>SUM(E99:F99)</f>
        <v>0</v>
      </c>
      <c r="H99" s="34">
        <f t="shared" ref="H99:J101" si="22">B99-E99</f>
        <v>0</v>
      </c>
      <c r="I99" s="34">
        <f t="shared" si="22"/>
        <v>0</v>
      </c>
      <c r="J99" s="17">
        <f t="shared" si="22"/>
        <v>0</v>
      </c>
      <c r="K99" s="40">
        <f>J99</f>
        <v>0</v>
      </c>
      <c r="L99" s="18">
        <f>J99-K99</f>
        <v>0</v>
      </c>
      <c r="O99" s="11"/>
      <c r="Q99" s="11"/>
      <c r="R99" s="11"/>
      <c r="S99" s="11"/>
      <c r="T99" s="11"/>
      <c r="U99" s="11"/>
      <c r="V99" s="11"/>
    </row>
    <row r="100" spans="1:22" ht="25.5" customHeight="1">
      <c r="A100" s="19">
        <v>45689</v>
      </c>
      <c r="B100" s="34">
        <f>B99</f>
        <v>0</v>
      </c>
      <c r="C100" s="34">
        <f>ROUND(B100*55%,0)</f>
        <v>0</v>
      </c>
      <c r="D100" s="17">
        <f>SUM(B100:C100)</f>
        <v>0</v>
      </c>
      <c r="E100" s="34">
        <f>B100</f>
        <v>0</v>
      </c>
      <c r="F100" s="34">
        <f>ROUND(E100*53%,0)</f>
        <v>0</v>
      </c>
      <c r="G100" s="17">
        <f>SUM(E100:F100)</f>
        <v>0</v>
      </c>
      <c r="H100" s="34">
        <f t="shared" si="22"/>
        <v>0</v>
      </c>
      <c r="I100" s="34">
        <f t="shared" si="22"/>
        <v>0</v>
      </c>
      <c r="J100" s="17">
        <f t="shared" si="22"/>
        <v>0</v>
      </c>
      <c r="K100" s="40">
        <f>J100</f>
        <v>0</v>
      </c>
      <c r="L100" s="18">
        <f>J100-K100</f>
        <v>0</v>
      </c>
      <c r="O100" s="6"/>
      <c r="Q100" s="6"/>
      <c r="R100" s="6"/>
      <c r="S100" s="6"/>
      <c r="T100" s="6"/>
      <c r="U100" s="6"/>
      <c r="V100" s="6"/>
    </row>
    <row r="101" spans="1:22" ht="25.5" customHeight="1">
      <c r="A101" s="19">
        <v>45717</v>
      </c>
      <c r="B101" s="34">
        <f>B100</f>
        <v>0</v>
      </c>
      <c r="C101" s="34">
        <f>ROUND(B101*55%,0)</f>
        <v>0</v>
      </c>
      <c r="D101" s="17">
        <f>SUM(B101:C101)</f>
        <v>0</v>
      </c>
      <c r="E101" s="34">
        <f>B101</f>
        <v>0</v>
      </c>
      <c r="F101" s="34">
        <f>ROUND(E101*53%,0)</f>
        <v>0</v>
      </c>
      <c r="G101" s="17">
        <f>SUM(E101:F101)</f>
        <v>0</v>
      </c>
      <c r="H101" s="34">
        <f t="shared" si="22"/>
        <v>0</v>
      </c>
      <c r="I101" s="34">
        <f t="shared" si="22"/>
        <v>0</v>
      </c>
      <c r="J101" s="17">
        <f t="shared" si="22"/>
        <v>0</v>
      </c>
      <c r="K101" s="40">
        <f>J101</f>
        <v>0</v>
      </c>
      <c r="L101" s="18">
        <f>J101-K101</f>
        <v>0</v>
      </c>
      <c r="O101" s="6"/>
      <c r="Q101" s="6"/>
      <c r="R101" s="6"/>
      <c r="S101" s="6"/>
      <c r="T101" s="6"/>
      <c r="U101" s="6"/>
      <c r="V101" s="6"/>
    </row>
    <row r="102" spans="1:22" ht="31.5" customHeight="1">
      <c r="A102" s="35" t="s">
        <v>46</v>
      </c>
      <c r="B102" s="36">
        <f t="shared" ref="B102:L102" si="23">SUM(B99:B101)</f>
        <v>0</v>
      </c>
      <c r="C102" s="36">
        <f t="shared" si="23"/>
        <v>0</v>
      </c>
      <c r="D102" s="36">
        <f t="shared" si="23"/>
        <v>0</v>
      </c>
      <c r="E102" s="36">
        <f t="shared" si="23"/>
        <v>0</v>
      </c>
      <c r="F102" s="36">
        <f t="shared" si="23"/>
        <v>0</v>
      </c>
      <c r="G102" s="36">
        <f t="shared" si="23"/>
        <v>0</v>
      </c>
      <c r="H102" s="36">
        <f t="shared" si="23"/>
        <v>0</v>
      </c>
      <c r="I102" s="36">
        <f t="shared" si="23"/>
        <v>0</v>
      </c>
      <c r="J102" s="36">
        <f t="shared" si="23"/>
        <v>0</v>
      </c>
      <c r="K102" s="36">
        <f t="shared" si="23"/>
        <v>0</v>
      </c>
      <c r="L102" s="36">
        <f t="shared" si="23"/>
        <v>0</v>
      </c>
      <c r="O102" s="11"/>
      <c r="Q102" s="11"/>
      <c r="R102" s="11"/>
      <c r="S102" s="11"/>
      <c r="T102" s="11"/>
      <c r="U102" s="11"/>
      <c r="V102" s="11"/>
    </row>
    <row r="103" spans="1:22" ht="1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O103" s="11"/>
      <c r="Q103" s="11"/>
      <c r="R103" s="11"/>
      <c r="S103" s="11"/>
      <c r="T103" s="11"/>
      <c r="U103" s="11"/>
      <c r="V103" s="11"/>
    </row>
    <row r="104" spans="1:22" ht="1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O104" s="11"/>
      <c r="Q104" s="11"/>
      <c r="R104" s="11"/>
      <c r="S104" s="11"/>
      <c r="T104" s="11"/>
      <c r="U104" s="11"/>
      <c r="V104" s="11"/>
    </row>
    <row r="105" spans="1:22" ht="1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O105" s="6"/>
      <c r="Q105" s="6"/>
      <c r="R105" s="6"/>
      <c r="S105" s="6"/>
      <c r="T105" s="6"/>
      <c r="U105" s="6"/>
      <c r="V105" s="6"/>
    </row>
    <row r="106" spans="1:22" ht="1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O106" s="6"/>
      <c r="Q106" s="6"/>
      <c r="R106" s="6"/>
      <c r="S106" s="6"/>
      <c r="T106" s="6"/>
      <c r="U106" s="6"/>
      <c r="V106" s="6"/>
    </row>
    <row r="107" spans="1:22" ht="1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O107" s="11"/>
      <c r="Q107" s="11"/>
      <c r="R107" s="11"/>
      <c r="S107" s="11"/>
      <c r="T107" s="11"/>
      <c r="U107" s="11"/>
      <c r="V107" s="11"/>
    </row>
    <row r="108" spans="1:22" ht="1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O108" s="11"/>
      <c r="P108" s="11"/>
      <c r="Q108" s="11"/>
      <c r="R108" s="11"/>
      <c r="S108" s="11"/>
      <c r="T108" s="11"/>
      <c r="U108" s="11"/>
      <c r="V108" s="11"/>
    </row>
    <row r="109" spans="1:22" s="21" customFormat="1" ht="18" customHeight="1">
      <c r="A109" s="20" t="s">
        <v>37</v>
      </c>
      <c r="B109" s="65" t="str">
        <f>MASTER!B13</f>
        <v>EMPLOYEE 09</v>
      </c>
      <c r="C109" s="66"/>
      <c r="D109" s="66"/>
      <c r="E109" s="66"/>
      <c r="F109" s="67"/>
      <c r="G109" s="68" t="s">
        <v>38</v>
      </c>
      <c r="H109" s="69"/>
      <c r="I109" s="70" t="str">
        <f>MASTER!C13</f>
        <v>LECTURER</v>
      </c>
      <c r="J109" s="70"/>
      <c r="K109" s="70"/>
      <c r="L109" s="70"/>
      <c r="N109" s="22"/>
      <c r="O109" s="23"/>
      <c r="Q109" s="23"/>
      <c r="R109" s="23"/>
      <c r="S109" s="23"/>
      <c r="T109" s="23"/>
      <c r="U109" s="23"/>
      <c r="V109" s="23"/>
    </row>
    <row r="110" spans="1:22" ht="17.25" customHeight="1">
      <c r="A110" s="57" t="s">
        <v>39</v>
      </c>
      <c r="B110" s="52" t="s">
        <v>40</v>
      </c>
      <c r="C110" s="53"/>
      <c r="D110" s="54"/>
      <c r="E110" s="52" t="s">
        <v>41</v>
      </c>
      <c r="F110" s="53"/>
      <c r="G110" s="54"/>
      <c r="H110" s="52" t="s">
        <v>42</v>
      </c>
      <c r="I110" s="53"/>
      <c r="J110" s="54"/>
      <c r="K110" s="37" t="s">
        <v>52</v>
      </c>
      <c r="L110" s="55" t="s">
        <v>43</v>
      </c>
      <c r="O110" s="11"/>
      <c r="Q110" s="11"/>
      <c r="R110" s="11"/>
      <c r="S110" s="11"/>
      <c r="T110" s="11"/>
      <c r="U110" s="11"/>
      <c r="V110" s="11"/>
    </row>
    <row r="111" spans="1:22" ht="17.25" customHeight="1">
      <c r="A111" s="58"/>
      <c r="B111" s="38" t="s">
        <v>44</v>
      </c>
      <c r="C111" s="38" t="s">
        <v>45</v>
      </c>
      <c r="D111" s="38" t="s">
        <v>46</v>
      </c>
      <c r="E111" s="38" t="s">
        <v>44</v>
      </c>
      <c r="F111" s="38" t="s">
        <v>45</v>
      </c>
      <c r="G111" s="38" t="s">
        <v>46</v>
      </c>
      <c r="H111" s="38" t="s">
        <v>44</v>
      </c>
      <c r="I111" s="38" t="s">
        <v>45</v>
      </c>
      <c r="J111" s="38" t="s">
        <v>46</v>
      </c>
      <c r="K111" s="39" t="str">
        <f>MASTER!E13</f>
        <v>GPF</v>
      </c>
      <c r="L111" s="56"/>
      <c r="O111" s="11"/>
      <c r="Q111" s="11"/>
      <c r="R111" s="11"/>
      <c r="S111" s="11"/>
      <c r="T111" s="11"/>
      <c r="U111" s="11"/>
      <c r="V111" s="11"/>
    </row>
    <row r="112" spans="1:22" ht="25.5" customHeight="1">
      <c r="A112" s="19">
        <v>45658</v>
      </c>
      <c r="B112" s="34">
        <f>MASTER!D13</f>
        <v>0</v>
      </c>
      <c r="C112" s="34">
        <f>ROUND(B112*55%,0)</f>
        <v>0</v>
      </c>
      <c r="D112" s="17">
        <f>SUM(B112:C112)</f>
        <v>0</v>
      </c>
      <c r="E112" s="34">
        <f>B112</f>
        <v>0</v>
      </c>
      <c r="F112" s="34">
        <f>ROUND(E112*53%,0)</f>
        <v>0</v>
      </c>
      <c r="G112" s="17">
        <f>SUM(E112:F112)</f>
        <v>0</v>
      </c>
      <c r="H112" s="34">
        <f t="shared" ref="H112:J114" si="24">B112-E112</f>
        <v>0</v>
      </c>
      <c r="I112" s="34">
        <f t="shared" si="24"/>
        <v>0</v>
      </c>
      <c r="J112" s="17">
        <f t="shared" si="24"/>
        <v>0</v>
      </c>
      <c r="K112" s="40">
        <f>J112</f>
        <v>0</v>
      </c>
      <c r="L112" s="18">
        <f>J112-K112</f>
        <v>0</v>
      </c>
      <c r="O112" s="11"/>
      <c r="Q112" s="11"/>
      <c r="R112" s="11"/>
      <c r="S112" s="11"/>
      <c r="T112" s="11"/>
      <c r="U112" s="11"/>
      <c r="V112" s="11"/>
    </row>
    <row r="113" spans="1:22" ht="25.5" customHeight="1">
      <c r="A113" s="19">
        <v>45689</v>
      </c>
      <c r="B113" s="34">
        <f>B112</f>
        <v>0</v>
      </c>
      <c r="C113" s="34">
        <f>ROUND(B113*55%,0)</f>
        <v>0</v>
      </c>
      <c r="D113" s="17">
        <f>SUM(B113:C113)</f>
        <v>0</v>
      </c>
      <c r="E113" s="34">
        <f>B113</f>
        <v>0</v>
      </c>
      <c r="F113" s="34">
        <f>ROUND(E113*53%,0)</f>
        <v>0</v>
      </c>
      <c r="G113" s="17">
        <f>SUM(E113:F113)</f>
        <v>0</v>
      </c>
      <c r="H113" s="34">
        <f t="shared" si="24"/>
        <v>0</v>
      </c>
      <c r="I113" s="34">
        <f t="shared" si="24"/>
        <v>0</v>
      </c>
      <c r="J113" s="17">
        <f t="shared" si="24"/>
        <v>0</v>
      </c>
      <c r="K113" s="40">
        <f>J113</f>
        <v>0</v>
      </c>
      <c r="L113" s="18">
        <f>J113-K113</f>
        <v>0</v>
      </c>
      <c r="O113" s="6"/>
      <c r="Q113" s="6"/>
      <c r="R113" s="6"/>
      <c r="S113" s="6"/>
      <c r="T113" s="6"/>
      <c r="U113" s="6"/>
      <c r="V113" s="6"/>
    </row>
    <row r="114" spans="1:22" ht="25.5" customHeight="1">
      <c r="A114" s="19">
        <v>45717</v>
      </c>
      <c r="B114" s="34">
        <f>B113</f>
        <v>0</v>
      </c>
      <c r="C114" s="34">
        <f>ROUND(B114*55%,0)</f>
        <v>0</v>
      </c>
      <c r="D114" s="17">
        <f>SUM(B114:C114)</f>
        <v>0</v>
      </c>
      <c r="E114" s="34">
        <f>B114</f>
        <v>0</v>
      </c>
      <c r="F114" s="34">
        <f>ROUND(E114*53%,0)</f>
        <v>0</v>
      </c>
      <c r="G114" s="17">
        <f>SUM(E114:F114)</f>
        <v>0</v>
      </c>
      <c r="H114" s="34">
        <f t="shared" si="24"/>
        <v>0</v>
      </c>
      <c r="I114" s="34">
        <f t="shared" si="24"/>
        <v>0</v>
      </c>
      <c r="J114" s="17">
        <f t="shared" si="24"/>
        <v>0</v>
      </c>
      <c r="K114" s="40">
        <f>J114</f>
        <v>0</v>
      </c>
      <c r="L114" s="18">
        <f>J114-K114</f>
        <v>0</v>
      </c>
      <c r="O114" s="6"/>
      <c r="Q114" s="6"/>
      <c r="R114" s="6"/>
      <c r="S114" s="6"/>
      <c r="T114" s="6"/>
      <c r="U114" s="6"/>
      <c r="V114" s="6"/>
    </row>
    <row r="115" spans="1:22" ht="31.5" customHeight="1">
      <c r="A115" s="35" t="s">
        <v>46</v>
      </c>
      <c r="B115" s="36">
        <f t="shared" ref="B115:L115" si="25">SUM(B112:B114)</f>
        <v>0</v>
      </c>
      <c r="C115" s="36">
        <f t="shared" si="25"/>
        <v>0</v>
      </c>
      <c r="D115" s="36">
        <f t="shared" si="25"/>
        <v>0</v>
      </c>
      <c r="E115" s="36">
        <f t="shared" si="25"/>
        <v>0</v>
      </c>
      <c r="F115" s="36">
        <f t="shared" si="25"/>
        <v>0</v>
      </c>
      <c r="G115" s="36">
        <f t="shared" si="25"/>
        <v>0</v>
      </c>
      <c r="H115" s="36">
        <f t="shared" si="25"/>
        <v>0</v>
      </c>
      <c r="I115" s="36">
        <f t="shared" si="25"/>
        <v>0</v>
      </c>
      <c r="J115" s="36">
        <f t="shared" si="25"/>
        <v>0</v>
      </c>
      <c r="K115" s="36">
        <f t="shared" si="25"/>
        <v>0</v>
      </c>
      <c r="L115" s="36">
        <f t="shared" si="25"/>
        <v>0</v>
      </c>
      <c r="O115" s="11"/>
      <c r="Q115" s="11"/>
      <c r="R115" s="11"/>
      <c r="S115" s="11"/>
      <c r="T115" s="11"/>
      <c r="U115" s="11"/>
      <c r="V115" s="11"/>
    </row>
    <row r="116" spans="1:22" ht="1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O116" s="11"/>
      <c r="Q116" s="11"/>
      <c r="R116" s="11"/>
      <c r="S116" s="11"/>
      <c r="T116" s="11"/>
      <c r="U116" s="11"/>
      <c r="V116" s="11"/>
    </row>
    <row r="117" spans="1:22" ht="1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O117" s="11"/>
      <c r="Q117" s="11"/>
      <c r="R117" s="11"/>
      <c r="S117" s="11"/>
      <c r="T117" s="11"/>
      <c r="U117" s="11"/>
      <c r="V117" s="11"/>
    </row>
    <row r="118" spans="1:22" ht="1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O118" s="6"/>
      <c r="Q118" s="6"/>
      <c r="R118" s="6"/>
      <c r="S118" s="6"/>
      <c r="T118" s="6"/>
      <c r="U118" s="6"/>
      <c r="V118" s="6"/>
    </row>
    <row r="119" spans="1:22" ht="1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O119" s="6"/>
      <c r="Q119" s="6"/>
      <c r="R119" s="6"/>
      <c r="S119" s="6"/>
      <c r="T119" s="6"/>
      <c r="U119" s="6"/>
      <c r="V119" s="6"/>
    </row>
    <row r="120" spans="1:22" ht="1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O120" s="11"/>
      <c r="Q120" s="11"/>
      <c r="R120" s="11"/>
      <c r="S120" s="11"/>
      <c r="T120" s="11"/>
      <c r="U120" s="11"/>
      <c r="V120" s="11"/>
    </row>
    <row r="121" spans="1:22" ht="1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O121" s="11"/>
      <c r="P121" s="11"/>
      <c r="Q121" s="11"/>
      <c r="R121" s="11"/>
      <c r="S121" s="11"/>
      <c r="T121" s="11"/>
      <c r="U121" s="11"/>
      <c r="V121" s="11"/>
    </row>
    <row r="122" spans="1:22" s="21" customFormat="1" ht="18" customHeight="1">
      <c r="A122" s="20" t="s">
        <v>37</v>
      </c>
      <c r="B122" s="65" t="str">
        <f>MASTER!B14</f>
        <v>EMPLOYEE 10</v>
      </c>
      <c r="C122" s="66"/>
      <c r="D122" s="66"/>
      <c r="E122" s="66"/>
      <c r="F122" s="67"/>
      <c r="G122" s="68" t="s">
        <v>38</v>
      </c>
      <c r="H122" s="69"/>
      <c r="I122" s="70" t="str">
        <f>MASTER!C14</f>
        <v>SR TEACHER</v>
      </c>
      <c r="J122" s="70"/>
      <c r="K122" s="70"/>
      <c r="L122" s="70"/>
      <c r="N122" s="22"/>
      <c r="O122" s="23"/>
      <c r="Q122" s="23"/>
      <c r="R122" s="23"/>
      <c r="S122" s="23"/>
      <c r="T122" s="23"/>
      <c r="U122" s="23"/>
      <c r="V122" s="23"/>
    </row>
    <row r="123" spans="1:22" ht="17.25" customHeight="1">
      <c r="A123" s="57" t="s">
        <v>39</v>
      </c>
      <c r="B123" s="52" t="s">
        <v>40</v>
      </c>
      <c r="C123" s="53"/>
      <c r="D123" s="54"/>
      <c r="E123" s="52" t="s">
        <v>41</v>
      </c>
      <c r="F123" s="53"/>
      <c r="G123" s="54"/>
      <c r="H123" s="52" t="s">
        <v>42</v>
      </c>
      <c r="I123" s="53"/>
      <c r="J123" s="54"/>
      <c r="K123" s="37" t="s">
        <v>52</v>
      </c>
      <c r="L123" s="55" t="s">
        <v>43</v>
      </c>
      <c r="O123" s="11"/>
      <c r="Q123" s="11"/>
      <c r="R123" s="11"/>
      <c r="S123" s="11"/>
      <c r="T123" s="11"/>
      <c r="U123" s="11"/>
      <c r="V123" s="11"/>
    </row>
    <row r="124" spans="1:22" ht="17.25" customHeight="1">
      <c r="A124" s="58"/>
      <c r="B124" s="38" t="s">
        <v>44</v>
      </c>
      <c r="C124" s="38" t="s">
        <v>45</v>
      </c>
      <c r="D124" s="38" t="s">
        <v>46</v>
      </c>
      <c r="E124" s="38" t="s">
        <v>44</v>
      </c>
      <c r="F124" s="38" t="s">
        <v>45</v>
      </c>
      <c r="G124" s="38" t="s">
        <v>46</v>
      </c>
      <c r="H124" s="38" t="s">
        <v>44</v>
      </c>
      <c r="I124" s="38" t="s">
        <v>45</v>
      </c>
      <c r="J124" s="38" t="s">
        <v>46</v>
      </c>
      <c r="K124" s="39" t="str">
        <f>MASTER!E14</f>
        <v>GPF 2004</v>
      </c>
      <c r="L124" s="56"/>
      <c r="O124" s="11"/>
      <c r="Q124" s="11"/>
      <c r="R124" s="11"/>
      <c r="S124" s="11"/>
      <c r="T124" s="11"/>
      <c r="U124" s="11"/>
      <c r="V124" s="11"/>
    </row>
    <row r="125" spans="1:22" ht="25.5" customHeight="1">
      <c r="A125" s="19">
        <v>45658</v>
      </c>
      <c r="B125" s="34">
        <f>MASTER!D14</f>
        <v>0</v>
      </c>
      <c r="C125" s="34">
        <f>ROUND(B125*55%,0)</f>
        <v>0</v>
      </c>
      <c r="D125" s="17">
        <f>SUM(B125:C125)</f>
        <v>0</v>
      </c>
      <c r="E125" s="34">
        <f>B125</f>
        <v>0</v>
      </c>
      <c r="F125" s="34">
        <f>ROUND(E125*53%,0)</f>
        <v>0</v>
      </c>
      <c r="G125" s="17">
        <f>SUM(E125:F125)</f>
        <v>0</v>
      </c>
      <c r="H125" s="34">
        <f t="shared" ref="H125:J127" si="26">B125-E125</f>
        <v>0</v>
      </c>
      <c r="I125" s="34">
        <f t="shared" si="26"/>
        <v>0</v>
      </c>
      <c r="J125" s="17">
        <f t="shared" si="26"/>
        <v>0</v>
      </c>
      <c r="K125" s="40">
        <f>J125</f>
        <v>0</v>
      </c>
      <c r="L125" s="18">
        <f>J125-K125</f>
        <v>0</v>
      </c>
      <c r="O125" s="11"/>
      <c r="Q125" s="11"/>
      <c r="R125" s="11"/>
      <c r="S125" s="11"/>
      <c r="T125" s="11"/>
      <c r="U125" s="11"/>
      <c r="V125" s="11"/>
    </row>
    <row r="126" spans="1:22" ht="25.5" customHeight="1">
      <c r="A126" s="19">
        <v>45689</v>
      </c>
      <c r="B126" s="34">
        <f>B125</f>
        <v>0</v>
      </c>
      <c r="C126" s="34">
        <f>ROUND(B126*55%,0)</f>
        <v>0</v>
      </c>
      <c r="D126" s="17">
        <f>SUM(B126:C126)</f>
        <v>0</v>
      </c>
      <c r="E126" s="34">
        <f>B126</f>
        <v>0</v>
      </c>
      <c r="F126" s="34">
        <f>ROUND(E126*53%,0)</f>
        <v>0</v>
      </c>
      <c r="G126" s="17">
        <f>SUM(E126:F126)</f>
        <v>0</v>
      </c>
      <c r="H126" s="34">
        <f t="shared" si="26"/>
        <v>0</v>
      </c>
      <c r="I126" s="34">
        <f t="shared" si="26"/>
        <v>0</v>
      </c>
      <c r="J126" s="17">
        <f t="shared" si="26"/>
        <v>0</v>
      </c>
      <c r="K126" s="40">
        <f>J126</f>
        <v>0</v>
      </c>
      <c r="L126" s="18">
        <f>J126-K126</f>
        <v>0</v>
      </c>
      <c r="O126" s="6"/>
      <c r="Q126" s="6"/>
      <c r="R126" s="6"/>
      <c r="S126" s="6"/>
      <c r="T126" s="6"/>
      <c r="U126" s="6"/>
      <c r="V126" s="6"/>
    </row>
    <row r="127" spans="1:22" ht="25.5" customHeight="1">
      <c r="A127" s="19">
        <v>45717</v>
      </c>
      <c r="B127" s="34">
        <f>B126</f>
        <v>0</v>
      </c>
      <c r="C127" s="34">
        <f>ROUND(B127*55%,0)</f>
        <v>0</v>
      </c>
      <c r="D127" s="17">
        <f>SUM(B127:C127)</f>
        <v>0</v>
      </c>
      <c r="E127" s="34">
        <f>B127</f>
        <v>0</v>
      </c>
      <c r="F127" s="34">
        <f>ROUND(E127*53%,0)</f>
        <v>0</v>
      </c>
      <c r="G127" s="17">
        <f>SUM(E127:F127)</f>
        <v>0</v>
      </c>
      <c r="H127" s="34">
        <f t="shared" si="26"/>
        <v>0</v>
      </c>
      <c r="I127" s="34">
        <f t="shared" si="26"/>
        <v>0</v>
      </c>
      <c r="J127" s="17">
        <f t="shared" si="26"/>
        <v>0</v>
      </c>
      <c r="K127" s="40">
        <f>J127</f>
        <v>0</v>
      </c>
      <c r="L127" s="18">
        <f>J127-K127</f>
        <v>0</v>
      </c>
      <c r="O127" s="6"/>
      <c r="Q127" s="6"/>
      <c r="R127" s="6"/>
      <c r="S127" s="6"/>
      <c r="T127" s="6"/>
      <c r="U127" s="6"/>
      <c r="V127" s="6"/>
    </row>
    <row r="128" spans="1:22" ht="31.5" customHeight="1">
      <c r="A128" s="35" t="s">
        <v>46</v>
      </c>
      <c r="B128" s="36">
        <f t="shared" ref="B128:L128" si="27">SUM(B125:B127)</f>
        <v>0</v>
      </c>
      <c r="C128" s="36">
        <f t="shared" si="27"/>
        <v>0</v>
      </c>
      <c r="D128" s="36">
        <f t="shared" si="27"/>
        <v>0</v>
      </c>
      <c r="E128" s="36">
        <f t="shared" si="27"/>
        <v>0</v>
      </c>
      <c r="F128" s="36">
        <f t="shared" si="27"/>
        <v>0</v>
      </c>
      <c r="G128" s="36">
        <f t="shared" si="27"/>
        <v>0</v>
      </c>
      <c r="H128" s="36">
        <f t="shared" si="27"/>
        <v>0</v>
      </c>
      <c r="I128" s="36">
        <f t="shared" si="27"/>
        <v>0</v>
      </c>
      <c r="J128" s="36">
        <f t="shared" si="27"/>
        <v>0</v>
      </c>
      <c r="K128" s="36">
        <f t="shared" si="27"/>
        <v>0</v>
      </c>
      <c r="L128" s="36">
        <f t="shared" si="27"/>
        <v>0</v>
      </c>
      <c r="O128" s="11"/>
      <c r="Q128" s="11"/>
      <c r="R128" s="11"/>
      <c r="S128" s="11"/>
      <c r="T128" s="11"/>
      <c r="U128" s="11"/>
      <c r="V128" s="11"/>
    </row>
    <row r="129" spans="1:22" ht="1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O129" s="11"/>
      <c r="Q129" s="11"/>
      <c r="R129" s="11"/>
      <c r="S129" s="11"/>
      <c r="T129" s="11"/>
      <c r="U129" s="11"/>
      <c r="V129" s="11"/>
    </row>
    <row r="130" spans="1:22" ht="1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O130" s="11"/>
      <c r="Q130" s="11"/>
      <c r="R130" s="11"/>
      <c r="S130" s="11"/>
      <c r="T130" s="11"/>
      <c r="U130" s="11"/>
      <c r="V130" s="11"/>
    </row>
    <row r="131" spans="1:22" ht="1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O131" s="6"/>
      <c r="Q131" s="6"/>
      <c r="R131" s="6"/>
      <c r="S131" s="6"/>
      <c r="T131" s="6"/>
      <c r="U131" s="6"/>
      <c r="V131" s="6"/>
    </row>
    <row r="132" spans="1:22" ht="1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O132" s="6"/>
      <c r="Q132" s="6"/>
      <c r="R132" s="6"/>
      <c r="S132" s="6"/>
      <c r="T132" s="6"/>
      <c r="U132" s="6"/>
      <c r="V132" s="6"/>
    </row>
    <row r="133" spans="1:22" ht="1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O133" s="11"/>
      <c r="Q133" s="11"/>
      <c r="R133" s="11"/>
      <c r="S133" s="11"/>
      <c r="T133" s="11"/>
      <c r="U133" s="11"/>
      <c r="V133" s="11"/>
    </row>
    <row r="134" spans="1:22" ht="1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O134" s="11"/>
      <c r="P134" s="11"/>
      <c r="Q134" s="11"/>
      <c r="R134" s="11"/>
      <c r="S134" s="11"/>
      <c r="T134" s="11"/>
      <c r="U134" s="11"/>
      <c r="V134" s="11"/>
    </row>
    <row r="135" spans="1:22" s="21" customFormat="1" ht="18" customHeight="1">
      <c r="A135" s="20" t="s">
        <v>37</v>
      </c>
      <c r="B135" s="65" t="str">
        <f>MASTER!B15</f>
        <v>EMPLOYEE 11</v>
      </c>
      <c r="C135" s="66"/>
      <c r="D135" s="66"/>
      <c r="E135" s="66"/>
      <c r="F135" s="67"/>
      <c r="G135" s="68" t="s">
        <v>38</v>
      </c>
      <c r="H135" s="69"/>
      <c r="I135" s="70" t="str">
        <f>MASTER!C15</f>
        <v>SR TEACHER</v>
      </c>
      <c r="J135" s="70"/>
      <c r="K135" s="70"/>
      <c r="L135" s="70"/>
      <c r="N135" s="22"/>
      <c r="O135" s="23"/>
      <c r="Q135" s="23"/>
      <c r="R135" s="23"/>
      <c r="S135" s="23"/>
      <c r="T135" s="23"/>
      <c r="U135" s="23"/>
      <c r="V135" s="23"/>
    </row>
    <row r="136" spans="1:22" ht="17.25" customHeight="1">
      <c r="A136" s="57" t="s">
        <v>39</v>
      </c>
      <c r="B136" s="52" t="s">
        <v>40</v>
      </c>
      <c r="C136" s="53"/>
      <c r="D136" s="54"/>
      <c r="E136" s="52" t="s">
        <v>41</v>
      </c>
      <c r="F136" s="53"/>
      <c r="G136" s="54"/>
      <c r="H136" s="52" t="s">
        <v>42</v>
      </c>
      <c r="I136" s="53"/>
      <c r="J136" s="54"/>
      <c r="K136" s="37" t="s">
        <v>52</v>
      </c>
      <c r="L136" s="55" t="s">
        <v>43</v>
      </c>
      <c r="O136" s="11"/>
      <c r="Q136" s="11"/>
      <c r="R136" s="11"/>
      <c r="S136" s="11"/>
      <c r="T136" s="11"/>
      <c r="U136" s="11"/>
      <c r="V136" s="11"/>
    </row>
    <row r="137" spans="1:22" ht="17.25" customHeight="1">
      <c r="A137" s="58"/>
      <c r="B137" s="38" t="s">
        <v>44</v>
      </c>
      <c r="C137" s="38" t="s">
        <v>45</v>
      </c>
      <c r="D137" s="38" t="s">
        <v>46</v>
      </c>
      <c r="E137" s="38" t="s">
        <v>44</v>
      </c>
      <c r="F137" s="38" t="s">
        <v>45</v>
      </c>
      <c r="G137" s="38" t="s">
        <v>46</v>
      </c>
      <c r="H137" s="38" t="s">
        <v>44</v>
      </c>
      <c r="I137" s="38" t="s">
        <v>45</v>
      </c>
      <c r="J137" s="38" t="s">
        <v>46</v>
      </c>
      <c r="K137" s="39" t="str">
        <f>MASTER!E15</f>
        <v>GPF SAB</v>
      </c>
      <c r="L137" s="56"/>
      <c r="O137" s="11"/>
      <c r="Q137" s="11"/>
      <c r="R137" s="11"/>
      <c r="S137" s="11"/>
      <c r="T137" s="11"/>
      <c r="U137" s="11"/>
      <c r="V137" s="11"/>
    </row>
    <row r="138" spans="1:22" ht="25.5" customHeight="1">
      <c r="A138" s="19">
        <v>45658</v>
      </c>
      <c r="B138" s="34">
        <f>MASTER!D15</f>
        <v>0</v>
      </c>
      <c r="C138" s="34">
        <f>ROUND(B138*55%,0)</f>
        <v>0</v>
      </c>
      <c r="D138" s="17">
        <f>SUM(B138:C138)</f>
        <v>0</v>
      </c>
      <c r="E138" s="34">
        <f>B138</f>
        <v>0</v>
      </c>
      <c r="F138" s="34">
        <f>ROUND(E138*53%,0)</f>
        <v>0</v>
      </c>
      <c r="G138" s="17">
        <f>SUM(E138:F138)</f>
        <v>0</v>
      </c>
      <c r="H138" s="34">
        <f t="shared" ref="H138:J140" si="28">B138-E138</f>
        <v>0</v>
      </c>
      <c r="I138" s="34">
        <f t="shared" si="28"/>
        <v>0</v>
      </c>
      <c r="J138" s="17">
        <f t="shared" si="28"/>
        <v>0</v>
      </c>
      <c r="K138" s="40">
        <f>J138</f>
        <v>0</v>
      </c>
      <c r="L138" s="18">
        <f>J138-K138</f>
        <v>0</v>
      </c>
      <c r="O138" s="11"/>
      <c r="Q138" s="11"/>
      <c r="R138" s="11"/>
      <c r="S138" s="11"/>
      <c r="T138" s="11"/>
      <c r="U138" s="11"/>
      <c r="V138" s="11"/>
    </row>
    <row r="139" spans="1:22" ht="25.5" customHeight="1">
      <c r="A139" s="19">
        <v>45689</v>
      </c>
      <c r="B139" s="34">
        <f>B138</f>
        <v>0</v>
      </c>
      <c r="C139" s="34">
        <f>ROUND(B139*55%,0)</f>
        <v>0</v>
      </c>
      <c r="D139" s="17">
        <f>SUM(B139:C139)</f>
        <v>0</v>
      </c>
      <c r="E139" s="34">
        <f>B139</f>
        <v>0</v>
      </c>
      <c r="F139" s="34">
        <f>ROUND(E139*53%,0)</f>
        <v>0</v>
      </c>
      <c r="G139" s="17">
        <f>SUM(E139:F139)</f>
        <v>0</v>
      </c>
      <c r="H139" s="34">
        <f t="shared" si="28"/>
        <v>0</v>
      </c>
      <c r="I139" s="34">
        <f t="shared" si="28"/>
        <v>0</v>
      </c>
      <c r="J139" s="17">
        <f t="shared" si="28"/>
        <v>0</v>
      </c>
      <c r="K139" s="40">
        <f>J139</f>
        <v>0</v>
      </c>
      <c r="L139" s="18">
        <f>J139-K139</f>
        <v>0</v>
      </c>
      <c r="O139" s="6"/>
      <c r="Q139" s="6"/>
      <c r="R139" s="6"/>
      <c r="S139" s="6"/>
      <c r="T139" s="6"/>
      <c r="U139" s="6"/>
      <c r="V139" s="6"/>
    </row>
    <row r="140" spans="1:22" ht="25.5" customHeight="1">
      <c r="A140" s="19">
        <v>45717</v>
      </c>
      <c r="B140" s="34">
        <f>B139</f>
        <v>0</v>
      </c>
      <c r="C140" s="34">
        <f>ROUND(B140*55%,0)</f>
        <v>0</v>
      </c>
      <c r="D140" s="17">
        <f>SUM(B140:C140)</f>
        <v>0</v>
      </c>
      <c r="E140" s="34">
        <f>B140</f>
        <v>0</v>
      </c>
      <c r="F140" s="34">
        <f>ROUND(E140*53%,0)</f>
        <v>0</v>
      </c>
      <c r="G140" s="17">
        <f>SUM(E140:F140)</f>
        <v>0</v>
      </c>
      <c r="H140" s="34">
        <f t="shared" si="28"/>
        <v>0</v>
      </c>
      <c r="I140" s="34">
        <f t="shared" si="28"/>
        <v>0</v>
      </c>
      <c r="J140" s="17">
        <f t="shared" si="28"/>
        <v>0</v>
      </c>
      <c r="K140" s="40">
        <f>J140</f>
        <v>0</v>
      </c>
      <c r="L140" s="18">
        <f>J140-K140</f>
        <v>0</v>
      </c>
      <c r="O140" s="6"/>
      <c r="Q140" s="6"/>
      <c r="R140" s="6"/>
      <c r="S140" s="6"/>
      <c r="T140" s="6"/>
      <c r="U140" s="6"/>
      <c r="V140" s="6"/>
    </row>
    <row r="141" spans="1:22" ht="31.5" customHeight="1">
      <c r="A141" s="35" t="s">
        <v>46</v>
      </c>
      <c r="B141" s="36">
        <f t="shared" ref="B141:L141" si="29">SUM(B138:B140)</f>
        <v>0</v>
      </c>
      <c r="C141" s="36">
        <f t="shared" si="29"/>
        <v>0</v>
      </c>
      <c r="D141" s="36">
        <f t="shared" si="29"/>
        <v>0</v>
      </c>
      <c r="E141" s="36">
        <f t="shared" si="29"/>
        <v>0</v>
      </c>
      <c r="F141" s="36">
        <f t="shared" si="29"/>
        <v>0</v>
      </c>
      <c r="G141" s="36">
        <f t="shared" si="29"/>
        <v>0</v>
      </c>
      <c r="H141" s="36">
        <f t="shared" si="29"/>
        <v>0</v>
      </c>
      <c r="I141" s="36">
        <f t="shared" si="29"/>
        <v>0</v>
      </c>
      <c r="J141" s="36">
        <f t="shared" si="29"/>
        <v>0</v>
      </c>
      <c r="K141" s="36">
        <f t="shared" si="29"/>
        <v>0</v>
      </c>
      <c r="L141" s="36">
        <f t="shared" si="29"/>
        <v>0</v>
      </c>
      <c r="O141" s="11"/>
      <c r="Q141" s="11"/>
      <c r="R141" s="11"/>
      <c r="S141" s="11"/>
      <c r="T141" s="11"/>
      <c r="U141" s="11"/>
      <c r="V141" s="11"/>
    </row>
    <row r="142" spans="1:22" ht="1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O142" s="11"/>
      <c r="Q142" s="11"/>
      <c r="R142" s="11"/>
      <c r="S142" s="11"/>
      <c r="T142" s="11"/>
      <c r="U142" s="11"/>
      <c r="V142" s="11"/>
    </row>
    <row r="143" spans="1:22" ht="1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O143" s="11"/>
      <c r="Q143" s="11"/>
      <c r="R143" s="11"/>
      <c r="S143" s="11"/>
      <c r="T143" s="11"/>
      <c r="U143" s="11"/>
      <c r="V143" s="11"/>
    </row>
    <row r="144" spans="1:22" ht="1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O144" s="6"/>
      <c r="Q144" s="6"/>
      <c r="R144" s="6"/>
      <c r="S144" s="6"/>
      <c r="T144" s="6"/>
      <c r="U144" s="6"/>
      <c r="V144" s="6"/>
    </row>
    <row r="145" spans="1:22" ht="1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O145" s="6"/>
      <c r="Q145" s="6"/>
      <c r="R145" s="6"/>
      <c r="S145" s="6"/>
      <c r="T145" s="6"/>
      <c r="U145" s="6"/>
      <c r="V145" s="6"/>
    </row>
    <row r="146" spans="1:22" ht="1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O146" s="11"/>
      <c r="Q146" s="11"/>
      <c r="R146" s="11"/>
      <c r="S146" s="11"/>
      <c r="T146" s="11"/>
      <c r="U146" s="11"/>
      <c r="V146" s="11"/>
    </row>
    <row r="147" spans="1:22" ht="1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O147" s="11"/>
      <c r="P147" s="11"/>
      <c r="Q147" s="11"/>
      <c r="R147" s="11"/>
      <c r="S147" s="11"/>
      <c r="T147" s="11"/>
      <c r="U147" s="11"/>
      <c r="V147" s="11"/>
    </row>
    <row r="148" spans="1:22" s="21" customFormat="1" ht="18" customHeight="1">
      <c r="A148" s="20" t="s">
        <v>37</v>
      </c>
      <c r="B148" s="65" t="str">
        <f>MASTER!B16</f>
        <v>EMPLOYEE 12</v>
      </c>
      <c r="C148" s="66"/>
      <c r="D148" s="66"/>
      <c r="E148" s="66"/>
      <c r="F148" s="67"/>
      <c r="G148" s="68" t="s">
        <v>38</v>
      </c>
      <c r="H148" s="69"/>
      <c r="I148" s="70" t="str">
        <f>MASTER!C16</f>
        <v>SR TEACHER</v>
      </c>
      <c r="J148" s="70"/>
      <c r="K148" s="70"/>
      <c r="L148" s="70"/>
      <c r="N148" s="22"/>
      <c r="O148" s="23"/>
      <c r="Q148" s="23"/>
      <c r="R148" s="23"/>
      <c r="S148" s="23"/>
      <c r="T148" s="23"/>
      <c r="U148" s="23"/>
      <c r="V148" s="23"/>
    </row>
    <row r="149" spans="1:22" ht="17.25" customHeight="1">
      <c r="A149" s="57" t="s">
        <v>39</v>
      </c>
      <c r="B149" s="52" t="s">
        <v>40</v>
      </c>
      <c r="C149" s="53"/>
      <c r="D149" s="54"/>
      <c r="E149" s="52" t="s">
        <v>41</v>
      </c>
      <c r="F149" s="53"/>
      <c r="G149" s="54"/>
      <c r="H149" s="52" t="s">
        <v>42</v>
      </c>
      <c r="I149" s="53"/>
      <c r="J149" s="54"/>
      <c r="K149" s="37" t="s">
        <v>52</v>
      </c>
      <c r="L149" s="55" t="s">
        <v>43</v>
      </c>
      <c r="O149" s="11"/>
      <c r="Q149" s="11"/>
      <c r="R149" s="11"/>
      <c r="S149" s="11"/>
      <c r="T149" s="11"/>
      <c r="U149" s="11"/>
      <c r="V149" s="11"/>
    </row>
    <row r="150" spans="1:22" ht="17.25" customHeight="1">
      <c r="A150" s="58"/>
      <c r="B150" s="38" t="s">
        <v>44</v>
      </c>
      <c r="C150" s="38" t="s">
        <v>45</v>
      </c>
      <c r="D150" s="38" t="s">
        <v>46</v>
      </c>
      <c r="E150" s="38" t="s">
        <v>44</v>
      </c>
      <c r="F150" s="38" t="s">
        <v>45</v>
      </c>
      <c r="G150" s="38" t="s">
        <v>46</v>
      </c>
      <c r="H150" s="38" t="s">
        <v>44</v>
      </c>
      <c r="I150" s="38" t="s">
        <v>45</v>
      </c>
      <c r="J150" s="38" t="s">
        <v>46</v>
      </c>
      <c r="K150" s="39" t="str">
        <f>MASTER!E16</f>
        <v>GPF</v>
      </c>
      <c r="L150" s="56"/>
      <c r="O150" s="11"/>
      <c r="Q150" s="11"/>
      <c r="R150" s="11"/>
      <c r="S150" s="11"/>
      <c r="T150" s="11"/>
      <c r="U150" s="11"/>
      <c r="V150" s="11"/>
    </row>
    <row r="151" spans="1:22" ht="25.5" customHeight="1">
      <c r="A151" s="19">
        <v>45658</v>
      </c>
      <c r="B151" s="34">
        <f>MASTER!D16</f>
        <v>0</v>
      </c>
      <c r="C151" s="34">
        <f>ROUND(B151*55%,0)</f>
        <v>0</v>
      </c>
      <c r="D151" s="17">
        <f>SUM(B151:C151)</f>
        <v>0</v>
      </c>
      <c r="E151" s="34">
        <f>B151</f>
        <v>0</v>
      </c>
      <c r="F151" s="34">
        <f>ROUND(E151*53%,0)</f>
        <v>0</v>
      </c>
      <c r="G151" s="17">
        <f>SUM(E151:F151)</f>
        <v>0</v>
      </c>
      <c r="H151" s="34">
        <f t="shared" ref="H151:J153" si="30">B151-E151</f>
        <v>0</v>
      </c>
      <c r="I151" s="34">
        <f t="shared" si="30"/>
        <v>0</v>
      </c>
      <c r="J151" s="17">
        <f t="shared" si="30"/>
        <v>0</v>
      </c>
      <c r="K151" s="40">
        <f>J151</f>
        <v>0</v>
      </c>
      <c r="L151" s="18">
        <f>J151-K151</f>
        <v>0</v>
      </c>
      <c r="O151" s="11"/>
      <c r="Q151" s="11"/>
      <c r="R151" s="11"/>
      <c r="S151" s="11"/>
      <c r="T151" s="11"/>
      <c r="U151" s="11"/>
      <c r="V151" s="11"/>
    </row>
    <row r="152" spans="1:22" ht="25.5" customHeight="1">
      <c r="A152" s="19">
        <v>45689</v>
      </c>
      <c r="B152" s="34">
        <f>B151</f>
        <v>0</v>
      </c>
      <c r="C152" s="34">
        <f>ROUND(B152*55%,0)</f>
        <v>0</v>
      </c>
      <c r="D152" s="17">
        <f>SUM(B152:C152)</f>
        <v>0</v>
      </c>
      <c r="E152" s="34">
        <f>B152</f>
        <v>0</v>
      </c>
      <c r="F152" s="34">
        <f>ROUND(E152*53%,0)</f>
        <v>0</v>
      </c>
      <c r="G152" s="17">
        <f>SUM(E152:F152)</f>
        <v>0</v>
      </c>
      <c r="H152" s="34">
        <f t="shared" si="30"/>
        <v>0</v>
      </c>
      <c r="I152" s="34">
        <f t="shared" si="30"/>
        <v>0</v>
      </c>
      <c r="J152" s="17">
        <f t="shared" si="30"/>
        <v>0</v>
      </c>
      <c r="K152" s="40">
        <f>J152</f>
        <v>0</v>
      </c>
      <c r="L152" s="18">
        <f>J152-K152</f>
        <v>0</v>
      </c>
      <c r="O152" s="6"/>
      <c r="Q152" s="6"/>
      <c r="R152" s="6"/>
      <c r="S152" s="6"/>
      <c r="T152" s="6"/>
      <c r="U152" s="6"/>
      <c r="V152" s="6"/>
    </row>
    <row r="153" spans="1:22" ht="25.5" customHeight="1">
      <c r="A153" s="19">
        <v>45717</v>
      </c>
      <c r="B153" s="34">
        <f>B152</f>
        <v>0</v>
      </c>
      <c r="C153" s="34">
        <f>ROUND(B153*55%,0)</f>
        <v>0</v>
      </c>
      <c r="D153" s="17">
        <f>SUM(B153:C153)</f>
        <v>0</v>
      </c>
      <c r="E153" s="34">
        <f>B153</f>
        <v>0</v>
      </c>
      <c r="F153" s="34">
        <f>ROUND(E153*53%,0)</f>
        <v>0</v>
      </c>
      <c r="G153" s="17">
        <f>SUM(E153:F153)</f>
        <v>0</v>
      </c>
      <c r="H153" s="34">
        <f t="shared" si="30"/>
        <v>0</v>
      </c>
      <c r="I153" s="34">
        <f t="shared" si="30"/>
        <v>0</v>
      </c>
      <c r="J153" s="17">
        <f t="shared" si="30"/>
        <v>0</v>
      </c>
      <c r="K153" s="40">
        <f>J153</f>
        <v>0</v>
      </c>
      <c r="L153" s="18">
        <f>J153-K153</f>
        <v>0</v>
      </c>
      <c r="O153" s="6"/>
      <c r="Q153" s="6"/>
      <c r="R153" s="6"/>
      <c r="S153" s="6"/>
      <c r="T153" s="6"/>
      <c r="U153" s="6"/>
      <c r="V153" s="6"/>
    </row>
    <row r="154" spans="1:22" ht="31.5" customHeight="1">
      <c r="A154" s="35" t="s">
        <v>46</v>
      </c>
      <c r="B154" s="36">
        <f t="shared" ref="B154:L154" si="31">SUM(B151:B153)</f>
        <v>0</v>
      </c>
      <c r="C154" s="36">
        <f t="shared" si="31"/>
        <v>0</v>
      </c>
      <c r="D154" s="36">
        <f t="shared" si="31"/>
        <v>0</v>
      </c>
      <c r="E154" s="36">
        <f t="shared" si="31"/>
        <v>0</v>
      </c>
      <c r="F154" s="36">
        <f t="shared" si="31"/>
        <v>0</v>
      </c>
      <c r="G154" s="36">
        <f t="shared" si="31"/>
        <v>0</v>
      </c>
      <c r="H154" s="36">
        <f t="shared" si="31"/>
        <v>0</v>
      </c>
      <c r="I154" s="36">
        <f t="shared" si="31"/>
        <v>0</v>
      </c>
      <c r="J154" s="36">
        <f t="shared" si="31"/>
        <v>0</v>
      </c>
      <c r="K154" s="36">
        <f t="shared" si="31"/>
        <v>0</v>
      </c>
      <c r="L154" s="36">
        <f t="shared" si="31"/>
        <v>0</v>
      </c>
      <c r="O154" s="11"/>
      <c r="Q154" s="11"/>
      <c r="R154" s="11"/>
      <c r="S154" s="11"/>
      <c r="T154" s="11"/>
      <c r="U154" s="11"/>
      <c r="V154" s="11"/>
    </row>
    <row r="155" spans="1:22" ht="1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O155" s="11"/>
      <c r="Q155" s="11"/>
      <c r="R155" s="11"/>
      <c r="S155" s="11"/>
      <c r="T155" s="11"/>
      <c r="U155" s="11"/>
      <c r="V155" s="11"/>
    </row>
    <row r="156" spans="1:22" ht="1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O156" s="11"/>
      <c r="Q156" s="11"/>
      <c r="R156" s="11"/>
      <c r="S156" s="11"/>
      <c r="T156" s="11"/>
      <c r="U156" s="11"/>
      <c r="V156" s="11"/>
    </row>
    <row r="157" spans="1:22" ht="1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O157" s="6"/>
      <c r="Q157" s="6"/>
      <c r="R157" s="6"/>
      <c r="S157" s="6"/>
      <c r="T157" s="6"/>
      <c r="U157" s="6"/>
      <c r="V157" s="6"/>
    </row>
    <row r="158" spans="1:22" ht="1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O158" s="6"/>
      <c r="Q158" s="6"/>
      <c r="R158" s="6"/>
      <c r="S158" s="6"/>
      <c r="T158" s="6"/>
      <c r="U158" s="6"/>
      <c r="V158" s="6"/>
    </row>
    <row r="159" spans="1:22" ht="1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O159" s="11"/>
      <c r="Q159" s="11"/>
      <c r="R159" s="11"/>
      <c r="S159" s="11"/>
      <c r="T159" s="11"/>
      <c r="U159" s="11"/>
      <c r="V159" s="11"/>
    </row>
    <row r="160" spans="1:22" ht="1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O160" s="11"/>
      <c r="P160" s="11"/>
      <c r="Q160" s="11"/>
      <c r="R160" s="11"/>
      <c r="S160" s="11"/>
      <c r="T160" s="11"/>
      <c r="U160" s="11"/>
      <c r="V160" s="11"/>
    </row>
    <row r="161" spans="1:22" s="21" customFormat="1" ht="18" customHeight="1">
      <c r="A161" s="20" t="s">
        <v>37</v>
      </c>
      <c r="B161" s="65" t="str">
        <f>MASTER!B17</f>
        <v>EMPLOYEE 13</v>
      </c>
      <c r="C161" s="66"/>
      <c r="D161" s="66"/>
      <c r="E161" s="66"/>
      <c r="F161" s="67"/>
      <c r="G161" s="68" t="s">
        <v>38</v>
      </c>
      <c r="H161" s="69"/>
      <c r="I161" s="70" t="str">
        <f>MASTER!C17</f>
        <v>SR TEACHER</v>
      </c>
      <c r="J161" s="70"/>
      <c r="K161" s="70"/>
      <c r="L161" s="70"/>
      <c r="N161" s="22"/>
      <c r="O161" s="23"/>
      <c r="Q161" s="23"/>
      <c r="R161" s="23"/>
      <c r="S161" s="23"/>
      <c r="T161" s="23"/>
      <c r="U161" s="23"/>
      <c r="V161" s="23"/>
    </row>
    <row r="162" spans="1:22" ht="17.25" customHeight="1">
      <c r="A162" s="57" t="s">
        <v>39</v>
      </c>
      <c r="B162" s="52" t="s">
        <v>40</v>
      </c>
      <c r="C162" s="53"/>
      <c r="D162" s="54"/>
      <c r="E162" s="52" t="s">
        <v>41</v>
      </c>
      <c r="F162" s="53"/>
      <c r="G162" s="54"/>
      <c r="H162" s="52" t="s">
        <v>42</v>
      </c>
      <c r="I162" s="53"/>
      <c r="J162" s="54"/>
      <c r="K162" s="37" t="s">
        <v>52</v>
      </c>
      <c r="L162" s="55" t="s">
        <v>43</v>
      </c>
      <c r="O162" s="11"/>
      <c r="Q162" s="11"/>
      <c r="R162" s="11"/>
      <c r="S162" s="11"/>
      <c r="T162" s="11"/>
      <c r="U162" s="11"/>
      <c r="V162" s="11"/>
    </row>
    <row r="163" spans="1:22" ht="17.25" customHeight="1">
      <c r="A163" s="58"/>
      <c r="B163" s="38" t="s">
        <v>44</v>
      </c>
      <c r="C163" s="38" t="s">
        <v>45</v>
      </c>
      <c r="D163" s="38" t="s">
        <v>46</v>
      </c>
      <c r="E163" s="38" t="s">
        <v>44</v>
      </c>
      <c r="F163" s="38" t="s">
        <v>45</v>
      </c>
      <c r="G163" s="38" t="s">
        <v>46</v>
      </c>
      <c r="H163" s="38" t="s">
        <v>44</v>
      </c>
      <c r="I163" s="38" t="s">
        <v>45</v>
      </c>
      <c r="J163" s="38" t="s">
        <v>46</v>
      </c>
      <c r="K163" s="39" t="str">
        <f>MASTER!E17</f>
        <v>GPF</v>
      </c>
      <c r="L163" s="56"/>
      <c r="O163" s="11"/>
      <c r="Q163" s="11"/>
      <c r="R163" s="11"/>
      <c r="S163" s="11"/>
      <c r="T163" s="11"/>
      <c r="U163" s="11"/>
      <c r="V163" s="11"/>
    </row>
    <row r="164" spans="1:22" ht="25.5" customHeight="1">
      <c r="A164" s="19">
        <v>45658</v>
      </c>
      <c r="B164" s="34">
        <f>MASTER!D17</f>
        <v>0</v>
      </c>
      <c r="C164" s="34">
        <f>ROUND(B164*55%,0)</f>
        <v>0</v>
      </c>
      <c r="D164" s="17">
        <f>SUM(B164:C164)</f>
        <v>0</v>
      </c>
      <c r="E164" s="34">
        <f>B164</f>
        <v>0</v>
      </c>
      <c r="F164" s="34">
        <f>ROUND(E164*53%,0)</f>
        <v>0</v>
      </c>
      <c r="G164" s="17">
        <f>SUM(E164:F164)</f>
        <v>0</v>
      </c>
      <c r="H164" s="34">
        <f t="shared" ref="H164:J166" si="32">B164-E164</f>
        <v>0</v>
      </c>
      <c r="I164" s="34">
        <f t="shared" si="32"/>
        <v>0</v>
      </c>
      <c r="J164" s="17">
        <f t="shared" si="32"/>
        <v>0</v>
      </c>
      <c r="K164" s="40">
        <f>J164</f>
        <v>0</v>
      </c>
      <c r="L164" s="18">
        <f>J164-K164</f>
        <v>0</v>
      </c>
      <c r="O164" s="11"/>
      <c r="Q164" s="11"/>
      <c r="R164" s="11"/>
      <c r="S164" s="11"/>
      <c r="T164" s="11"/>
      <c r="U164" s="11"/>
      <c r="V164" s="11"/>
    </row>
    <row r="165" spans="1:22" ht="25.5" customHeight="1">
      <c r="A165" s="19">
        <v>45689</v>
      </c>
      <c r="B165" s="34">
        <f>B164</f>
        <v>0</v>
      </c>
      <c r="C165" s="34">
        <f>ROUND(B165*55%,0)</f>
        <v>0</v>
      </c>
      <c r="D165" s="17">
        <f>SUM(B165:C165)</f>
        <v>0</v>
      </c>
      <c r="E165" s="34">
        <f>B165</f>
        <v>0</v>
      </c>
      <c r="F165" s="34">
        <f>ROUND(E165*53%,0)</f>
        <v>0</v>
      </c>
      <c r="G165" s="17">
        <f>SUM(E165:F165)</f>
        <v>0</v>
      </c>
      <c r="H165" s="34">
        <f t="shared" si="32"/>
        <v>0</v>
      </c>
      <c r="I165" s="34">
        <f t="shared" si="32"/>
        <v>0</v>
      </c>
      <c r="J165" s="17">
        <f t="shared" si="32"/>
        <v>0</v>
      </c>
      <c r="K165" s="40">
        <f>J165</f>
        <v>0</v>
      </c>
      <c r="L165" s="18">
        <f>J165-K165</f>
        <v>0</v>
      </c>
      <c r="O165" s="6"/>
      <c r="Q165" s="6"/>
      <c r="R165" s="6"/>
      <c r="S165" s="6"/>
      <c r="T165" s="6"/>
      <c r="U165" s="6"/>
      <c r="V165" s="6"/>
    </row>
    <row r="166" spans="1:22" ht="25.5" customHeight="1">
      <c r="A166" s="19">
        <v>45717</v>
      </c>
      <c r="B166" s="34">
        <f>B165</f>
        <v>0</v>
      </c>
      <c r="C166" s="34">
        <f>ROUND(B166*55%,0)</f>
        <v>0</v>
      </c>
      <c r="D166" s="17">
        <f>SUM(B166:C166)</f>
        <v>0</v>
      </c>
      <c r="E166" s="34">
        <f>B166</f>
        <v>0</v>
      </c>
      <c r="F166" s="34">
        <f>ROUND(E166*53%,0)</f>
        <v>0</v>
      </c>
      <c r="G166" s="17">
        <f>SUM(E166:F166)</f>
        <v>0</v>
      </c>
      <c r="H166" s="34">
        <f t="shared" si="32"/>
        <v>0</v>
      </c>
      <c r="I166" s="34">
        <f t="shared" si="32"/>
        <v>0</v>
      </c>
      <c r="J166" s="17">
        <f t="shared" si="32"/>
        <v>0</v>
      </c>
      <c r="K166" s="40">
        <f>J166</f>
        <v>0</v>
      </c>
      <c r="L166" s="18">
        <f>J166-K166</f>
        <v>0</v>
      </c>
      <c r="O166" s="6"/>
      <c r="Q166" s="6"/>
      <c r="R166" s="6"/>
      <c r="S166" s="6"/>
      <c r="T166" s="6"/>
      <c r="U166" s="6"/>
      <c r="V166" s="6"/>
    </row>
    <row r="167" spans="1:22" ht="31.5" customHeight="1">
      <c r="A167" s="35" t="s">
        <v>46</v>
      </c>
      <c r="B167" s="36">
        <f t="shared" ref="B167:L167" si="33">SUM(B164:B166)</f>
        <v>0</v>
      </c>
      <c r="C167" s="36">
        <f t="shared" si="33"/>
        <v>0</v>
      </c>
      <c r="D167" s="36">
        <f t="shared" si="33"/>
        <v>0</v>
      </c>
      <c r="E167" s="36">
        <f t="shared" si="33"/>
        <v>0</v>
      </c>
      <c r="F167" s="36">
        <f t="shared" si="33"/>
        <v>0</v>
      </c>
      <c r="G167" s="36">
        <f t="shared" si="33"/>
        <v>0</v>
      </c>
      <c r="H167" s="36">
        <f t="shared" si="33"/>
        <v>0</v>
      </c>
      <c r="I167" s="36">
        <f t="shared" si="33"/>
        <v>0</v>
      </c>
      <c r="J167" s="36">
        <f t="shared" si="33"/>
        <v>0</v>
      </c>
      <c r="K167" s="36">
        <f t="shared" si="33"/>
        <v>0</v>
      </c>
      <c r="L167" s="36">
        <f t="shared" si="33"/>
        <v>0</v>
      </c>
      <c r="O167" s="11"/>
      <c r="Q167" s="11"/>
      <c r="R167" s="11"/>
      <c r="S167" s="11"/>
      <c r="T167" s="11"/>
      <c r="U167" s="11"/>
      <c r="V167" s="11"/>
    </row>
    <row r="168" spans="1:22" ht="1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O168" s="11"/>
      <c r="Q168" s="11"/>
      <c r="R168" s="11"/>
      <c r="S168" s="11"/>
      <c r="T168" s="11"/>
      <c r="U168" s="11"/>
      <c r="V168" s="11"/>
    </row>
    <row r="169" spans="1:22" ht="1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O169" s="11"/>
      <c r="Q169" s="11"/>
      <c r="R169" s="11"/>
      <c r="S169" s="11"/>
      <c r="T169" s="11"/>
      <c r="U169" s="11"/>
      <c r="V169" s="11"/>
    </row>
    <row r="170" spans="1:22" ht="1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O170" s="6"/>
      <c r="Q170" s="6"/>
      <c r="R170" s="6"/>
      <c r="S170" s="6"/>
      <c r="T170" s="6"/>
      <c r="U170" s="6"/>
      <c r="V170" s="6"/>
    </row>
    <row r="171" spans="1:22" ht="1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O171" s="6"/>
      <c r="Q171" s="6"/>
      <c r="R171" s="6"/>
      <c r="S171" s="6"/>
      <c r="T171" s="6"/>
      <c r="U171" s="6"/>
      <c r="V171" s="6"/>
    </row>
    <row r="172" spans="1:22" ht="1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O172" s="11"/>
      <c r="Q172" s="11"/>
      <c r="R172" s="11"/>
      <c r="S172" s="11"/>
      <c r="T172" s="11"/>
      <c r="U172" s="11"/>
      <c r="V172" s="11"/>
    </row>
    <row r="173" spans="1:22" ht="1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O173" s="11"/>
      <c r="P173" s="11"/>
      <c r="Q173" s="11"/>
      <c r="R173" s="11"/>
      <c r="S173" s="11"/>
      <c r="T173" s="11"/>
      <c r="U173" s="11"/>
      <c r="V173" s="11"/>
    </row>
    <row r="174" spans="1:22" s="21" customFormat="1" ht="18" customHeight="1">
      <c r="A174" s="20" t="s">
        <v>37</v>
      </c>
      <c r="B174" s="65" t="str">
        <f>MASTER!B18</f>
        <v>EMPLOYEE 14</v>
      </c>
      <c r="C174" s="66"/>
      <c r="D174" s="66"/>
      <c r="E174" s="66"/>
      <c r="F174" s="67"/>
      <c r="G174" s="68" t="s">
        <v>38</v>
      </c>
      <c r="H174" s="69"/>
      <c r="I174" s="70" t="str">
        <f>MASTER!C18</f>
        <v>SR TEACHER</v>
      </c>
      <c r="J174" s="70"/>
      <c r="K174" s="70"/>
      <c r="L174" s="70"/>
      <c r="N174" s="22"/>
      <c r="O174" s="23"/>
      <c r="Q174" s="23"/>
      <c r="R174" s="23"/>
      <c r="S174" s="23"/>
      <c r="T174" s="23"/>
      <c r="U174" s="23"/>
      <c r="V174" s="23"/>
    </row>
    <row r="175" spans="1:22" ht="17.25" customHeight="1">
      <c r="A175" s="57" t="s">
        <v>39</v>
      </c>
      <c r="B175" s="52" t="s">
        <v>40</v>
      </c>
      <c r="C175" s="53"/>
      <c r="D175" s="54"/>
      <c r="E175" s="52" t="s">
        <v>41</v>
      </c>
      <c r="F175" s="53"/>
      <c r="G175" s="54"/>
      <c r="H175" s="52" t="s">
        <v>42</v>
      </c>
      <c r="I175" s="53"/>
      <c r="J175" s="54"/>
      <c r="K175" s="37" t="s">
        <v>52</v>
      </c>
      <c r="L175" s="55" t="s">
        <v>43</v>
      </c>
      <c r="O175" s="11"/>
      <c r="Q175" s="11"/>
      <c r="R175" s="11"/>
      <c r="S175" s="11"/>
      <c r="T175" s="11"/>
      <c r="U175" s="11"/>
      <c r="V175" s="11"/>
    </row>
    <row r="176" spans="1:22" ht="17.25" customHeight="1">
      <c r="A176" s="58"/>
      <c r="B176" s="38" t="s">
        <v>44</v>
      </c>
      <c r="C176" s="38" t="s">
        <v>45</v>
      </c>
      <c r="D176" s="38" t="s">
        <v>46</v>
      </c>
      <c r="E176" s="38" t="s">
        <v>44</v>
      </c>
      <c r="F176" s="38" t="s">
        <v>45</v>
      </c>
      <c r="G176" s="38" t="s">
        <v>46</v>
      </c>
      <c r="H176" s="38" t="s">
        <v>44</v>
      </c>
      <c r="I176" s="38" t="s">
        <v>45</v>
      </c>
      <c r="J176" s="38" t="s">
        <v>46</v>
      </c>
      <c r="K176" s="39" t="str">
        <f>MASTER!E18</f>
        <v>GPF</v>
      </c>
      <c r="L176" s="56"/>
      <c r="O176" s="11"/>
      <c r="Q176" s="11"/>
      <c r="R176" s="11"/>
      <c r="S176" s="11"/>
      <c r="T176" s="11"/>
      <c r="U176" s="11"/>
      <c r="V176" s="11"/>
    </row>
    <row r="177" spans="1:22" ht="25.5" customHeight="1">
      <c r="A177" s="19">
        <v>45658</v>
      </c>
      <c r="B177" s="34">
        <f>MASTER!D18</f>
        <v>0</v>
      </c>
      <c r="C177" s="34">
        <f>ROUND(B177*55%,0)</f>
        <v>0</v>
      </c>
      <c r="D177" s="17">
        <f>SUM(B177:C177)</f>
        <v>0</v>
      </c>
      <c r="E177" s="34">
        <f>B177</f>
        <v>0</v>
      </c>
      <c r="F177" s="34">
        <f>ROUND(E177*53%,0)</f>
        <v>0</v>
      </c>
      <c r="G177" s="17">
        <f>SUM(E177:F177)</f>
        <v>0</v>
      </c>
      <c r="H177" s="34">
        <f t="shared" ref="H177:J179" si="34">B177-E177</f>
        <v>0</v>
      </c>
      <c r="I177" s="34">
        <f t="shared" si="34"/>
        <v>0</v>
      </c>
      <c r="J177" s="17">
        <f t="shared" si="34"/>
        <v>0</v>
      </c>
      <c r="K177" s="40">
        <f>J177</f>
        <v>0</v>
      </c>
      <c r="L177" s="18">
        <f>J177-K177</f>
        <v>0</v>
      </c>
      <c r="O177" s="11"/>
      <c r="Q177" s="11"/>
      <c r="R177" s="11"/>
      <c r="S177" s="11"/>
      <c r="T177" s="11"/>
      <c r="U177" s="11"/>
      <c r="V177" s="11"/>
    </row>
    <row r="178" spans="1:22" ht="25.5" customHeight="1">
      <c r="A178" s="19">
        <v>45689</v>
      </c>
      <c r="B178" s="34">
        <f>B177</f>
        <v>0</v>
      </c>
      <c r="C178" s="34">
        <f>ROUND(B178*55%,0)</f>
        <v>0</v>
      </c>
      <c r="D178" s="17">
        <f>SUM(B178:C178)</f>
        <v>0</v>
      </c>
      <c r="E178" s="34">
        <f>B178</f>
        <v>0</v>
      </c>
      <c r="F178" s="34">
        <f>ROUND(E178*53%,0)</f>
        <v>0</v>
      </c>
      <c r="G178" s="17">
        <f>SUM(E178:F178)</f>
        <v>0</v>
      </c>
      <c r="H178" s="34">
        <f t="shared" si="34"/>
        <v>0</v>
      </c>
      <c r="I178" s="34">
        <f t="shared" si="34"/>
        <v>0</v>
      </c>
      <c r="J178" s="17">
        <f t="shared" si="34"/>
        <v>0</v>
      </c>
      <c r="K178" s="40">
        <f>J178</f>
        <v>0</v>
      </c>
      <c r="L178" s="18">
        <f>J178-K178</f>
        <v>0</v>
      </c>
      <c r="O178" s="6"/>
      <c r="Q178" s="6"/>
      <c r="R178" s="6"/>
      <c r="S178" s="6"/>
      <c r="T178" s="6"/>
      <c r="U178" s="6"/>
      <c r="V178" s="6"/>
    </row>
    <row r="179" spans="1:22" ht="25.5" customHeight="1">
      <c r="A179" s="19">
        <v>45717</v>
      </c>
      <c r="B179" s="34">
        <f>B178</f>
        <v>0</v>
      </c>
      <c r="C179" s="34">
        <f>ROUND(B179*55%,0)</f>
        <v>0</v>
      </c>
      <c r="D179" s="17">
        <f>SUM(B179:C179)</f>
        <v>0</v>
      </c>
      <c r="E179" s="34">
        <f>B179</f>
        <v>0</v>
      </c>
      <c r="F179" s="34">
        <f>ROUND(E179*53%,0)</f>
        <v>0</v>
      </c>
      <c r="G179" s="17">
        <f>SUM(E179:F179)</f>
        <v>0</v>
      </c>
      <c r="H179" s="34">
        <f t="shared" si="34"/>
        <v>0</v>
      </c>
      <c r="I179" s="34">
        <f t="shared" si="34"/>
        <v>0</v>
      </c>
      <c r="J179" s="17">
        <f t="shared" si="34"/>
        <v>0</v>
      </c>
      <c r="K179" s="40">
        <f>J179</f>
        <v>0</v>
      </c>
      <c r="L179" s="18">
        <f>J179-K179</f>
        <v>0</v>
      </c>
      <c r="O179" s="6"/>
      <c r="Q179" s="6"/>
      <c r="R179" s="6"/>
      <c r="S179" s="6"/>
      <c r="T179" s="6"/>
      <c r="U179" s="6"/>
      <c r="V179" s="6"/>
    </row>
    <row r="180" spans="1:22" ht="31.5" customHeight="1">
      <c r="A180" s="35" t="s">
        <v>46</v>
      </c>
      <c r="B180" s="36">
        <f t="shared" ref="B180:L180" si="35">SUM(B177:B179)</f>
        <v>0</v>
      </c>
      <c r="C180" s="36">
        <f t="shared" si="35"/>
        <v>0</v>
      </c>
      <c r="D180" s="36">
        <f t="shared" si="35"/>
        <v>0</v>
      </c>
      <c r="E180" s="36">
        <f t="shared" si="35"/>
        <v>0</v>
      </c>
      <c r="F180" s="36">
        <f t="shared" si="35"/>
        <v>0</v>
      </c>
      <c r="G180" s="36">
        <f t="shared" si="35"/>
        <v>0</v>
      </c>
      <c r="H180" s="36">
        <f t="shared" si="35"/>
        <v>0</v>
      </c>
      <c r="I180" s="36">
        <f t="shared" si="35"/>
        <v>0</v>
      </c>
      <c r="J180" s="36">
        <f t="shared" si="35"/>
        <v>0</v>
      </c>
      <c r="K180" s="36">
        <f t="shared" si="35"/>
        <v>0</v>
      </c>
      <c r="L180" s="36">
        <f t="shared" si="35"/>
        <v>0</v>
      </c>
      <c r="O180" s="11"/>
      <c r="Q180" s="11"/>
      <c r="R180" s="11"/>
      <c r="S180" s="11"/>
      <c r="T180" s="11"/>
      <c r="U180" s="11"/>
      <c r="V180" s="11"/>
    </row>
    <row r="181" spans="1:22" ht="1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O181" s="11"/>
      <c r="Q181" s="11"/>
      <c r="R181" s="11"/>
      <c r="S181" s="11"/>
      <c r="T181" s="11"/>
      <c r="U181" s="11"/>
      <c r="V181" s="11"/>
    </row>
    <row r="182" spans="1:22" ht="1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O182" s="11"/>
      <c r="Q182" s="11"/>
      <c r="R182" s="11"/>
      <c r="S182" s="11"/>
      <c r="T182" s="11"/>
      <c r="U182" s="11"/>
      <c r="V182" s="11"/>
    </row>
    <row r="183" spans="1:22" ht="1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O183" s="6"/>
      <c r="Q183" s="6"/>
      <c r="R183" s="6"/>
      <c r="S183" s="6"/>
      <c r="T183" s="6"/>
      <c r="U183" s="6"/>
      <c r="V183" s="6"/>
    </row>
    <row r="184" spans="1:22" ht="1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O184" s="6"/>
      <c r="Q184" s="6"/>
      <c r="R184" s="6"/>
      <c r="S184" s="6"/>
      <c r="T184" s="6"/>
      <c r="U184" s="6"/>
      <c r="V184" s="6"/>
    </row>
    <row r="185" spans="1:22" ht="1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O185" s="11"/>
      <c r="Q185" s="11"/>
      <c r="R185" s="11"/>
      <c r="S185" s="11"/>
      <c r="T185" s="11"/>
      <c r="U185" s="11"/>
      <c r="V185" s="11"/>
    </row>
    <row r="186" spans="1:22" ht="1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O186" s="11"/>
      <c r="P186" s="11"/>
      <c r="Q186" s="11"/>
      <c r="R186" s="11"/>
      <c r="S186" s="11"/>
      <c r="T186" s="11"/>
      <c r="U186" s="11"/>
      <c r="V186" s="11"/>
    </row>
    <row r="187" spans="1:22" s="21" customFormat="1" ht="18" customHeight="1">
      <c r="A187" s="20" t="s">
        <v>37</v>
      </c>
      <c r="B187" s="65" t="str">
        <f>MASTER!B19</f>
        <v>EMPLOYEE 15</v>
      </c>
      <c r="C187" s="66"/>
      <c r="D187" s="66"/>
      <c r="E187" s="66"/>
      <c r="F187" s="67"/>
      <c r="G187" s="68" t="s">
        <v>38</v>
      </c>
      <c r="H187" s="69"/>
      <c r="I187" s="70" t="str">
        <f>MASTER!C19</f>
        <v>SR TEACHER</v>
      </c>
      <c r="J187" s="70"/>
      <c r="K187" s="70"/>
      <c r="L187" s="70"/>
      <c r="N187" s="22"/>
      <c r="O187" s="23"/>
      <c r="Q187" s="23"/>
      <c r="R187" s="23"/>
      <c r="S187" s="23"/>
      <c r="T187" s="23"/>
      <c r="U187" s="23"/>
      <c r="V187" s="23"/>
    </row>
    <row r="188" spans="1:22" ht="17.25" customHeight="1">
      <c r="A188" s="57" t="s">
        <v>39</v>
      </c>
      <c r="B188" s="52" t="s">
        <v>40</v>
      </c>
      <c r="C188" s="53"/>
      <c r="D188" s="54"/>
      <c r="E188" s="52" t="s">
        <v>41</v>
      </c>
      <c r="F188" s="53"/>
      <c r="G188" s="54"/>
      <c r="H188" s="52" t="s">
        <v>42</v>
      </c>
      <c r="I188" s="53"/>
      <c r="J188" s="54"/>
      <c r="K188" s="37" t="s">
        <v>52</v>
      </c>
      <c r="L188" s="55" t="s">
        <v>43</v>
      </c>
      <c r="O188" s="11"/>
      <c r="Q188" s="11"/>
      <c r="R188" s="11"/>
      <c r="S188" s="11"/>
      <c r="T188" s="11"/>
      <c r="U188" s="11"/>
      <c r="V188" s="11"/>
    </row>
    <row r="189" spans="1:22" ht="17.25" customHeight="1">
      <c r="A189" s="58"/>
      <c r="B189" s="38" t="s">
        <v>44</v>
      </c>
      <c r="C189" s="38" t="s">
        <v>45</v>
      </c>
      <c r="D189" s="38" t="s">
        <v>46</v>
      </c>
      <c r="E189" s="38" t="s">
        <v>44</v>
      </c>
      <c r="F189" s="38" t="s">
        <v>45</v>
      </c>
      <c r="G189" s="38" t="s">
        <v>46</v>
      </c>
      <c r="H189" s="38" t="s">
        <v>44</v>
      </c>
      <c r="I189" s="38" t="s">
        <v>45</v>
      </c>
      <c r="J189" s="38" t="s">
        <v>46</v>
      </c>
      <c r="K189" s="39" t="str">
        <f>MASTER!E19</f>
        <v>GPF 2004</v>
      </c>
      <c r="L189" s="56"/>
      <c r="O189" s="11"/>
      <c r="Q189" s="11"/>
      <c r="R189" s="11"/>
      <c r="S189" s="11"/>
      <c r="T189" s="11"/>
      <c r="U189" s="11"/>
      <c r="V189" s="11"/>
    </row>
    <row r="190" spans="1:22" ht="25.5" customHeight="1">
      <c r="A190" s="19">
        <v>45658</v>
      </c>
      <c r="B190" s="34">
        <f>MASTER!D19</f>
        <v>0</v>
      </c>
      <c r="C190" s="34">
        <f>ROUND(B190*55%,0)</f>
        <v>0</v>
      </c>
      <c r="D190" s="17">
        <f>SUM(B190:C190)</f>
        <v>0</v>
      </c>
      <c r="E190" s="34">
        <f>B190</f>
        <v>0</v>
      </c>
      <c r="F190" s="34">
        <f>ROUND(E190*53%,0)</f>
        <v>0</v>
      </c>
      <c r="G190" s="17">
        <f>SUM(E190:F190)</f>
        <v>0</v>
      </c>
      <c r="H190" s="34">
        <f t="shared" ref="H190:J192" si="36">B190-E190</f>
        <v>0</v>
      </c>
      <c r="I190" s="34">
        <f t="shared" si="36"/>
        <v>0</v>
      </c>
      <c r="J190" s="17">
        <f t="shared" si="36"/>
        <v>0</v>
      </c>
      <c r="K190" s="40">
        <f>J190</f>
        <v>0</v>
      </c>
      <c r="L190" s="18">
        <f>J190-K190</f>
        <v>0</v>
      </c>
      <c r="O190" s="11"/>
      <c r="Q190" s="11"/>
      <c r="R190" s="11"/>
      <c r="S190" s="11"/>
      <c r="T190" s="11"/>
      <c r="U190" s="11"/>
      <c r="V190" s="11"/>
    </row>
    <row r="191" spans="1:22" ht="25.5" customHeight="1">
      <c r="A191" s="19">
        <v>45689</v>
      </c>
      <c r="B191" s="34">
        <f>B190</f>
        <v>0</v>
      </c>
      <c r="C191" s="34">
        <f>ROUND(B191*55%,0)</f>
        <v>0</v>
      </c>
      <c r="D191" s="17">
        <f>SUM(B191:C191)</f>
        <v>0</v>
      </c>
      <c r="E191" s="34">
        <f>B191</f>
        <v>0</v>
      </c>
      <c r="F191" s="34">
        <f>ROUND(E191*53%,0)</f>
        <v>0</v>
      </c>
      <c r="G191" s="17">
        <f>SUM(E191:F191)</f>
        <v>0</v>
      </c>
      <c r="H191" s="34">
        <f t="shared" si="36"/>
        <v>0</v>
      </c>
      <c r="I191" s="34">
        <f t="shared" si="36"/>
        <v>0</v>
      </c>
      <c r="J191" s="17">
        <f t="shared" si="36"/>
        <v>0</v>
      </c>
      <c r="K191" s="40">
        <f>J191</f>
        <v>0</v>
      </c>
      <c r="L191" s="18">
        <f>J191-K191</f>
        <v>0</v>
      </c>
      <c r="O191" s="6"/>
      <c r="Q191" s="6"/>
      <c r="R191" s="6"/>
      <c r="S191" s="6"/>
      <c r="T191" s="6"/>
      <c r="U191" s="6"/>
      <c r="V191" s="6"/>
    </row>
    <row r="192" spans="1:22" ht="25.5" customHeight="1">
      <c r="A192" s="19">
        <v>45717</v>
      </c>
      <c r="B192" s="34">
        <f>B191</f>
        <v>0</v>
      </c>
      <c r="C192" s="34">
        <f>ROUND(B192*55%,0)</f>
        <v>0</v>
      </c>
      <c r="D192" s="17">
        <f>SUM(B192:C192)</f>
        <v>0</v>
      </c>
      <c r="E192" s="34">
        <f>B192</f>
        <v>0</v>
      </c>
      <c r="F192" s="34">
        <f>ROUND(E192*53%,0)</f>
        <v>0</v>
      </c>
      <c r="G192" s="17">
        <f>SUM(E192:F192)</f>
        <v>0</v>
      </c>
      <c r="H192" s="34">
        <f t="shared" si="36"/>
        <v>0</v>
      </c>
      <c r="I192" s="34">
        <f t="shared" si="36"/>
        <v>0</v>
      </c>
      <c r="J192" s="17">
        <f t="shared" si="36"/>
        <v>0</v>
      </c>
      <c r="K192" s="40">
        <f>J192</f>
        <v>0</v>
      </c>
      <c r="L192" s="18">
        <f>J192-K192</f>
        <v>0</v>
      </c>
      <c r="O192" s="6"/>
      <c r="Q192" s="6"/>
      <c r="R192" s="6"/>
      <c r="S192" s="6"/>
      <c r="T192" s="6"/>
      <c r="U192" s="6"/>
      <c r="V192" s="6"/>
    </row>
    <row r="193" spans="1:22" ht="31.5" customHeight="1">
      <c r="A193" s="35" t="s">
        <v>46</v>
      </c>
      <c r="B193" s="36">
        <f t="shared" ref="B193:L193" si="37">SUM(B190:B192)</f>
        <v>0</v>
      </c>
      <c r="C193" s="36">
        <f t="shared" si="37"/>
        <v>0</v>
      </c>
      <c r="D193" s="36">
        <f t="shared" si="37"/>
        <v>0</v>
      </c>
      <c r="E193" s="36">
        <f t="shared" si="37"/>
        <v>0</v>
      </c>
      <c r="F193" s="36">
        <f t="shared" si="37"/>
        <v>0</v>
      </c>
      <c r="G193" s="36">
        <f t="shared" si="37"/>
        <v>0</v>
      </c>
      <c r="H193" s="36">
        <f t="shared" si="37"/>
        <v>0</v>
      </c>
      <c r="I193" s="36">
        <f t="shared" si="37"/>
        <v>0</v>
      </c>
      <c r="J193" s="36">
        <f t="shared" si="37"/>
        <v>0</v>
      </c>
      <c r="K193" s="36">
        <f t="shared" si="37"/>
        <v>0</v>
      </c>
      <c r="L193" s="36">
        <f t="shared" si="37"/>
        <v>0</v>
      </c>
      <c r="O193" s="11"/>
      <c r="Q193" s="11"/>
      <c r="R193" s="11"/>
      <c r="S193" s="11"/>
      <c r="T193" s="11"/>
      <c r="U193" s="11"/>
      <c r="V193" s="11"/>
    </row>
    <row r="194" spans="1:22" ht="1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O194" s="11"/>
      <c r="Q194" s="11"/>
      <c r="R194" s="11"/>
      <c r="S194" s="11"/>
      <c r="T194" s="11"/>
      <c r="U194" s="11"/>
      <c r="V194" s="11"/>
    </row>
    <row r="195" spans="1:22" ht="1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O195" s="11"/>
      <c r="Q195" s="11"/>
      <c r="R195" s="11"/>
      <c r="S195" s="11"/>
      <c r="T195" s="11"/>
      <c r="U195" s="11"/>
      <c r="V195" s="11"/>
    </row>
    <row r="196" spans="1:22" ht="1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O196" s="6"/>
      <c r="Q196" s="6"/>
      <c r="R196" s="6"/>
      <c r="S196" s="6"/>
      <c r="T196" s="6"/>
      <c r="U196" s="6"/>
      <c r="V196" s="6"/>
    </row>
    <row r="197" spans="1:22" ht="1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O197" s="6"/>
      <c r="Q197" s="6"/>
      <c r="R197" s="6"/>
      <c r="S197" s="6"/>
      <c r="T197" s="6"/>
      <c r="U197" s="6"/>
      <c r="V197" s="6"/>
    </row>
    <row r="198" spans="1:22" ht="1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O198" s="11"/>
      <c r="Q198" s="11"/>
      <c r="R198" s="11"/>
      <c r="S198" s="11"/>
      <c r="T198" s="11"/>
      <c r="U198" s="11"/>
      <c r="V198" s="11"/>
    </row>
    <row r="199" spans="1:22" ht="1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O199" s="11"/>
      <c r="P199" s="11"/>
      <c r="Q199" s="11"/>
      <c r="R199" s="11"/>
      <c r="S199" s="11"/>
      <c r="T199" s="11"/>
      <c r="U199" s="11"/>
      <c r="V199" s="11"/>
    </row>
    <row r="200" spans="1:22" s="21" customFormat="1" ht="18" customHeight="1">
      <c r="A200" s="20" t="s">
        <v>37</v>
      </c>
      <c r="B200" s="65" t="str">
        <f>MASTER!B20</f>
        <v>EMPLOYEE 16</v>
      </c>
      <c r="C200" s="66"/>
      <c r="D200" s="66"/>
      <c r="E200" s="66"/>
      <c r="F200" s="67"/>
      <c r="G200" s="68" t="s">
        <v>38</v>
      </c>
      <c r="H200" s="69"/>
      <c r="I200" s="70" t="str">
        <f>MASTER!C20</f>
        <v>SR TEACHER</v>
      </c>
      <c r="J200" s="70"/>
      <c r="K200" s="70"/>
      <c r="L200" s="70"/>
      <c r="N200" s="22"/>
      <c r="O200" s="23"/>
      <c r="Q200" s="23"/>
      <c r="R200" s="23"/>
      <c r="S200" s="23"/>
      <c r="T200" s="23"/>
      <c r="U200" s="23"/>
      <c r="V200" s="23"/>
    </row>
    <row r="201" spans="1:22" ht="17.25" customHeight="1">
      <c r="A201" s="57" t="s">
        <v>39</v>
      </c>
      <c r="B201" s="52" t="s">
        <v>40</v>
      </c>
      <c r="C201" s="53"/>
      <c r="D201" s="54"/>
      <c r="E201" s="52" t="s">
        <v>41</v>
      </c>
      <c r="F201" s="53"/>
      <c r="G201" s="54"/>
      <c r="H201" s="52" t="s">
        <v>42</v>
      </c>
      <c r="I201" s="53"/>
      <c r="J201" s="54"/>
      <c r="K201" s="37" t="s">
        <v>52</v>
      </c>
      <c r="L201" s="55" t="s">
        <v>43</v>
      </c>
      <c r="O201" s="11"/>
      <c r="Q201" s="11"/>
      <c r="R201" s="11"/>
      <c r="S201" s="11"/>
      <c r="T201" s="11"/>
      <c r="U201" s="11"/>
      <c r="V201" s="11"/>
    </row>
    <row r="202" spans="1:22" ht="17.25" customHeight="1">
      <c r="A202" s="58"/>
      <c r="B202" s="38" t="s">
        <v>44</v>
      </c>
      <c r="C202" s="38" t="s">
        <v>45</v>
      </c>
      <c r="D202" s="38" t="s">
        <v>46</v>
      </c>
      <c r="E202" s="38" t="s">
        <v>44</v>
      </c>
      <c r="F202" s="38" t="s">
        <v>45</v>
      </c>
      <c r="G202" s="38" t="s">
        <v>46</v>
      </c>
      <c r="H202" s="38" t="s">
        <v>44</v>
      </c>
      <c r="I202" s="38" t="s">
        <v>45</v>
      </c>
      <c r="J202" s="38" t="s">
        <v>46</v>
      </c>
      <c r="K202" s="39" t="str">
        <f>MASTER!E20</f>
        <v>GPF</v>
      </c>
      <c r="L202" s="56"/>
      <c r="O202" s="11"/>
      <c r="Q202" s="11"/>
      <c r="R202" s="11"/>
      <c r="S202" s="11"/>
      <c r="T202" s="11"/>
      <c r="U202" s="11"/>
      <c r="V202" s="11"/>
    </row>
    <row r="203" spans="1:22" ht="25.5" customHeight="1">
      <c r="A203" s="19">
        <v>45658</v>
      </c>
      <c r="B203" s="34">
        <f>MASTER!D20</f>
        <v>0</v>
      </c>
      <c r="C203" s="34">
        <f>ROUND(B203*55%,0)</f>
        <v>0</v>
      </c>
      <c r="D203" s="17">
        <f>SUM(B203:C203)</f>
        <v>0</v>
      </c>
      <c r="E203" s="34">
        <f>B203</f>
        <v>0</v>
      </c>
      <c r="F203" s="34">
        <f>ROUND(E203*53%,0)</f>
        <v>0</v>
      </c>
      <c r="G203" s="17">
        <f>SUM(E203:F203)</f>
        <v>0</v>
      </c>
      <c r="H203" s="34">
        <f t="shared" ref="H203:J205" si="38">B203-E203</f>
        <v>0</v>
      </c>
      <c r="I203" s="34">
        <f t="shared" si="38"/>
        <v>0</v>
      </c>
      <c r="J203" s="17">
        <f t="shared" si="38"/>
        <v>0</v>
      </c>
      <c r="K203" s="40">
        <f>J203</f>
        <v>0</v>
      </c>
      <c r="L203" s="18">
        <f>J203-K203</f>
        <v>0</v>
      </c>
      <c r="O203" s="11"/>
      <c r="Q203" s="11"/>
      <c r="R203" s="11"/>
      <c r="S203" s="11"/>
      <c r="T203" s="11"/>
      <c r="U203" s="11"/>
      <c r="V203" s="11"/>
    </row>
    <row r="204" spans="1:22" ht="25.5" customHeight="1">
      <c r="A204" s="19">
        <v>45689</v>
      </c>
      <c r="B204" s="34">
        <f>B203</f>
        <v>0</v>
      </c>
      <c r="C204" s="34">
        <f>ROUND(B204*55%,0)</f>
        <v>0</v>
      </c>
      <c r="D204" s="17">
        <f>SUM(B204:C204)</f>
        <v>0</v>
      </c>
      <c r="E204" s="34">
        <f>B204</f>
        <v>0</v>
      </c>
      <c r="F204" s="34">
        <f>ROUND(E204*53%,0)</f>
        <v>0</v>
      </c>
      <c r="G204" s="17">
        <f>SUM(E204:F204)</f>
        <v>0</v>
      </c>
      <c r="H204" s="34">
        <f t="shared" si="38"/>
        <v>0</v>
      </c>
      <c r="I204" s="34">
        <f t="shared" si="38"/>
        <v>0</v>
      </c>
      <c r="J204" s="17">
        <f t="shared" si="38"/>
        <v>0</v>
      </c>
      <c r="K204" s="40">
        <f>J204</f>
        <v>0</v>
      </c>
      <c r="L204" s="18">
        <f>J204-K204</f>
        <v>0</v>
      </c>
      <c r="O204" s="6"/>
      <c r="Q204" s="6"/>
      <c r="R204" s="6"/>
      <c r="S204" s="6"/>
      <c r="T204" s="6"/>
      <c r="U204" s="6"/>
      <c r="V204" s="6"/>
    </row>
    <row r="205" spans="1:22" ht="25.5" customHeight="1">
      <c r="A205" s="19">
        <v>45717</v>
      </c>
      <c r="B205" s="34">
        <f>B204</f>
        <v>0</v>
      </c>
      <c r="C205" s="34">
        <f>ROUND(B205*55%,0)</f>
        <v>0</v>
      </c>
      <c r="D205" s="17">
        <f>SUM(B205:C205)</f>
        <v>0</v>
      </c>
      <c r="E205" s="34">
        <f>B205</f>
        <v>0</v>
      </c>
      <c r="F205" s="34">
        <f>ROUND(E205*53%,0)</f>
        <v>0</v>
      </c>
      <c r="G205" s="17">
        <f>SUM(E205:F205)</f>
        <v>0</v>
      </c>
      <c r="H205" s="34">
        <f t="shared" si="38"/>
        <v>0</v>
      </c>
      <c r="I205" s="34">
        <f t="shared" si="38"/>
        <v>0</v>
      </c>
      <c r="J205" s="17">
        <f t="shared" si="38"/>
        <v>0</v>
      </c>
      <c r="K205" s="40">
        <f>J205</f>
        <v>0</v>
      </c>
      <c r="L205" s="18">
        <f>J205-K205</f>
        <v>0</v>
      </c>
      <c r="O205" s="6"/>
      <c r="Q205" s="6"/>
      <c r="R205" s="6"/>
      <c r="S205" s="6"/>
      <c r="T205" s="6"/>
      <c r="U205" s="6"/>
      <c r="V205" s="6"/>
    </row>
    <row r="206" spans="1:22" ht="31.5" customHeight="1">
      <c r="A206" s="35" t="s">
        <v>46</v>
      </c>
      <c r="B206" s="36">
        <f t="shared" ref="B206:L206" si="39">SUM(B203:B205)</f>
        <v>0</v>
      </c>
      <c r="C206" s="36">
        <f t="shared" si="39"/>
        <v>0</v>
      </c>
      <c r="D206" s="36">
        <f t="shared" si="39"/>
        <v>0</v>
      </c>
      <c r="E206" s="36">
        <f t="shared" si="39"/>
        <v>0</v>
      </c>
      <c r="F206" s="36">
        <f t="shared" si="39"/>
        <v>0</v>
      </c>
      <c r="G206" s="36">
        <f t="shared" si="39"/>
        <v>0</v>
      </c>
      <c r="H206" s="36">
        <f t="shared" si="39"/>
        <v>0</v>
      </c>
      <c r="I206" s="36">
        <f t="shared" si="39"/>
        <v>0</v>
      </c>
      <c r="J206" s="36">
        <f t="shared" si="39"/>
        <v>0</v>
      </c>
      <c r="K206" s="36">
        <f t="shared" si="39"/>
        <v>0</v>
      </c>
      <c r="L206" s="36">
        <f t="shared" si="39"/>
        <v>0</v>
      </c>
      <c r="O206" s="11"/>
      <c r="Q206" s="11"/>
      <c r="R206" s="11"/>
      <c r="S206" s="11"/>
      <c r="T206" s="11"/>
      <c r="U206" s="11"/>
      <c r="V206" s="11"/>
    </row>
    <row r="207" spans="1:22" ht="1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O207" s="11"/>
      <c r="Q207" s="11"/>
      <c r="R207" s="11"/>
      <c r="S207" s="11"/>
      <c r="T207" s="11"/>
      <c r="U207" s="11"/>
      <c r="V207" s="11"/>
    </row>
    <row r="208" spans="1:22" ht="1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O208" s="11"/>
      <c r="Q208" s="11"/>
      <c r="R208" s="11"/>
      <c r="S208" s="11"/>
      <c r="T208" s="11"/>
      <c r="U208" s="11"/>
      <c r="V208" s="11"/>
    </row>
    <row r="209" spans="1:22" ht="1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O209" s="6"/>
      <c r="Q209" s="6"/>
      <c r="R209" s="6"/>
      <c r="S209" s="6"/>
      <c r="T209" s="6"/>
      <c r="U209" s="6"/>
      <c r="V209" s="6"/>
    </row>
    <row r="210" spans="1:22" ht="1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O210" s="6"/>
      <c r="Q210" s="6"/>
      <c r="R210" s="6"/>
      <c r="S210" s="6"/>
      <c r="T210" s="6"/>
      <c r="U210" s="6"/>
      <c r="V210" s="6"/>
    </row>
    <row r="211" spans="1:22" ht="1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O211" s="11"/>
      <c r="Q211" s="11"/>
      <c r="R211" s="11"/>
      <c r="S211" s="11"/>
      <c r="T211" s="11"/>
      <c r="U211" s="11"/>
      <c r="V211" s="11"/>
    </row>
    <row r="212" spans="1:22" ht="1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O212" s="11"/>
      <c r="P212" s="11"/>
      <c r="Q212" s="11"/>
      <c r="R212" s="11"/>
      <c r="S212" s="11"/>
      <c r="T212" s="11"/>
      <c r="U212" s="11"/>
      <c r="V212" s="11"/>
    </row>
    <row r="213" spans="1:22" s="21" customFormat="1" ht="18" customHeight="1">
      <c r="A213" s="20" t="s">
        <v>37</v>
      </c>
      <c r="B213" s="65" t="str">
        <f>MASTER!B21</f>
        <v>EMPLOYEE 17</v>
      </c>
      <c r="C213" s="66"/>
      <c r="D213" s="66"/>
      <c r="E213" s="66"/>
      <c r="F213" s="67"/>
      <c r="G213" s="68" t="s">
        <v>38</v>
      </c>
      <c r="H213" s="69"/>
      <c r="I213" s="70" t="str">
        <f>MASTER!C21</f>
        <v>AAO</v>
      </c>
      <c r="J213" s="70"/>
      <c r="K213" s="70"/>
      <c r="L213" s="70"/>
      <c r="N213" s="22"/>
      <c r="O213" s="23"/>
      <c r="Q213" s="23"/>
      <c r="R213" s="23"/>
      <c r="S213" s="23"/>
      <c r="T213" s="23"/>
      <c r="U213" s="23"/>
      <c r="V213" s="23"/>
    </row>
    <row r="214" spans="1:22" ht="17.25" customHeight="1">
      <c r="A214" s="57" t="s">
        <v>39</v>
      </c>
      <c r="B214" s="52" t="s">
        <v>40</v>
      </c>
      <c r="C214" s="53"/>
      <c r="D214" s="54"/>
      <c r="E214" s="52" t="s">
        <v>41</v>
      </c>
      <c r="F214" s="53"/>
      <c r="G214" s="54"/>
      <c r="H214" s="52" t="s">
        <v>42</v>
      </c>
      <c r="I214" s="53"/>
      <c r="J214" s="54"/>
      <c r="K214" s="37" t="s">
        <v>52</v>
      </c>
      <c r="L214" s="55" t="s">
        <v>43</v>
      </c>
      <c r="O214" s="11"/>
      <c r="Q214" s="11"/>
      <c r="R214" s="11"/>
      <c r="S214" s="11"/>
      <c r="T214" s="11"/>
      <c r="U214" s="11"/>
      <c r="V214" s="11"/>
    </row>
    <row r="215" spans="1:22" ht="17.25" customHeight="1">
      <c r="A215" s="58"/>
      <c r="B215" s="38" t="s">
        <v>44</v>
      </c>
      <c r="C215" s="38" t="s">
        <v>45</v>
      </c>
      <c r="D215" s="38" t="s">
        <v>46</v>
      </c>
      <c r="E215" s="38" t="s">
        <v>44</v>
      </c>
      <c r="F215" s="38" t="s">
        <v>45</v>
      </c>
      <c r="G215" s="38" t="s">
        <v>46</v>
      </c>
      <c r="H215" s="38" t="s">
        <v>44</v>
      </c>
      <c r="I215" s="38" t="s">
        <v>45</v>
      </c>
      <c r="J215" s="38" t="s">
        <v>46</v>
      </c>
      <c r="K215" s="39" t="str">
        <f>MASTER!E21</f>
        <v>GPF</v>
      </c>
      <c r="L215" s="56"/>
      <c r="O215" s="11"/>
      <c r="Q215" s="11"/>
      <c r="R215" s="11"/>
      <c r="S215" s="11"/>
      <c r="T215" s="11"/>
      <c r="U215" s="11"/>
      <c r="V215" s="11"/>
    </row>
    <row r="216" spans="1:22" ht="25.5" customHeight="1">
      <c r="A216" s="19">
        <v>45658</v>
      </c>
      <c r="B216" s="34">
        <f>MASTER!D21</f>
        <v>0</v>
      </c>
      <c r="C216" s="34">
        <f>ROUND(B216*55%,0)</f>
        <v>0</v>
      </c>
      <c r="D216" s="17">
        <f>SUM(B216:C216)</f>
        <v>0</v>
      </c>
      <c r="E216" s="34">
        <f>B216</f>
        <v>0</v>
      </c>
      <c r="F216" s="34">
        <f>ROUND(E216*53%,0)</f>
        <v>0</v>
      </c>
      <c r="G216" s="17">
        <f>SUM(E216:F216)</f>
        <v>0</v>
      </c>
      <c r="H216" s="34">
        <f t="shared" ref="H216:J218" si="40">B216-E216</f>
        <v>0</v>
      </c>
      <c r="I216" s="34">
        <f t="shared" si="40"/>
        <v>0</v>
      </c>
      <c r="J216" s="17">
        <f t="shared" si="40"/>
        <v>0</v>
      </c>
      <c r="K216" s="40">
        <f>J216</f>
        <v>0</v>
      </c>
      <c r="L216" s="18">
        <f>J216-K216</f>
        <v>0</v>
      </c>
      <c r="O216" s="11"/>
      <c r="Q216" s="11"/>
      <c r="R216" s="11"/>
      <c r="S216" s="11"/>
      <c r="T216" s="11"/>
      <c r="U216" s="11"/>
      <c r="V216" s="11"/>
    </row>
    <row r="217" spans="1:22" ht="25.5" customHeight="1">
      <c r="A217" s="19">
        <v>45689</v>
      </c>
      <c r="B217" s="34">
        <f>B216</f>
        <v>0</v>
      </c>
      <c r="C217" s="34">
        <f>ROUND(B217*55%,0)</f>
        <v>0</v>
      </c>
      <c r="D217" s="17">
        <f>SUM(B217:C217)</f>
        <v>0</v>
      </c>
      <c r="E217" s="34">
        <f>B217</f>
        <v>0</v>
      </c>
      <c r="F217" s="34">
        <f>ROUND(E217*53%,0)</f>
        <v>0</v>
      </c>
      <c r="G217" s="17">
        <f>SUM(E217:F217)</f>
        <v>0</v>
      </c>
      <c r="H217" s="34">
        <f t="shared" si="40"/>
        <v>0</v>
      </c>
      <c r="I217" s="34">
        <f t="shared" si="40"/>
        <v>0</v>
      </c>
      <c r="J217" s="17">
        <f t="shared" si="40"/>
        <v>0</v>
      </c>
      <c r="K217" s="40">
        <f>J217</f>
        <v>0</v>
      </c>
      <c r="L217" s="18">
        <f>J217-K217</f>
        <v>0</v>
      </c>
      <c r="O217" s="6"/>
      <c r="Q217" s="6"/>
      <c r="R217" s="6"/>
      <c r="S217" s="6"/>
      <c r="T217" s="6"/>
      <c r="U217" s="6"/>
      <c r="V217" s="6"/>
    </row>
    <row r="218" spans="1:22" ht="25.5" customHeight="1">
      <c r="A218" s="19">
        <v>45717</v>
      </c>
      <c r="B218" s="34">
        <f>B217</f>
        <v>0</v>
      </c>
      <c r="C218" s="34">
        <f>ROUND(B218*55%,0)</f>
        <v>0</v>
      </c>
      <c r="D218" s="17">
        <f>SUM(B218:C218)</f>
        <v>0</v>
      </c>
      <c r="E218" s="34">
        <f>B218</f>
        <v>0</v>
      </c>
      <c r="F218" s="34">
        <f>ROUND(E218*53%,0)</f>
        <v>0</v>
      </c>
      <c r="G218" s="17">
        <f>SUM(E218:F218)</f>
        <v>0</v>
      </c>
      <c r="H218" s="34">
        <f t="shared" si="40"/>
        <v>0</v>
      </c>
      <c r="I218" s="34">
        <f t="shared" si="40"/>
        <v>0</v>
      </c>
      <c r="J218" s="17">
        <f t="shared" si="40"/>
        <v>0</v>
      </c>
      <c r="K218" s="40">
        <f>J218</f>
        <v>0</v>
      </c>
      <c r="L218" s="18">
        <f>J218-K218</f>
        <v>0</v>
      </c>
      <c r="O218" s="6"/>
      <c r="Q218" s="6"/>
      <c r="R218" s="6"/>
      <c r="S218" s="6"/>
      <c r="T218" s="6"/>
      <c r="U218" s="6"/>
      <c r="V218" s="6"/>
    </row>
    <row r="219" spans="1:22" ht="31.5" customHeight="1">
      <c r="A219" s="35" t="s">
        <v>46</v>
      </c>
      <c r="B219" s="36">
        <f t="shared" ref="B219:L219" si="41">SUM(B216:B218)</f>
        <v>0</v>
      </c>
      <c r="C219" s="36">
        <f t="shared" si="41"/>
        <v>0</v>
      </c>
      <c r="D219" s="36">
        <f t="shared" si="41"/>
        <v>0</v>
      </c>
      <c r="E219" s="36">
        <f t="shared" si="41"/>
        <v>0</v>
      </c>
      <c r="F219" s="36">
        <f t="shared" si="41"/>
        <v>0</v>
      </c>
      <c r="G219" s="36">
        <f t="shared" si="41"/>
        <v>0</v>
      </c>
      <c r="H219" s="36">
        <f t="shared" si="41"/>
        <v>0</v>
      </c>
      <c r="I219" s="36">
        <f t="shared" si="41"/>
        <v>0</v>
      </c>
      <c r="J219" s="36">
        <f t="shared" si="41"/>
        <v>0</v>
      </c>
      <c r="K219" s="36">
        <f t="shared" si="41"/>
        <v>0</v>
      </c>
      <c r="L219" s="36">
        <f t="shared" si="41"/>
        <v>0</v>
      </c>
      <c r="O219" s="11"/>
      <c r="Q219" s="11"/>
      <c r="R219" s="11"/>
      <c r="S219" s="11"/>
      <c r="T219" s="11"/>
      <c r="U219" s="11"/>
      <c r="V219" s="11"/>
    </row>
    <row r="220" spans="1:22" ht="1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O220" s="11"/>
      <c r="Q220" s="11"/>
      <c r="R220" s="11"/>
      <c r="S220" s="11"/>
      <c r="T220" s="11"/>
      <c r="U220" s="11"/>
      <c r="V220" s="11"/>
    </row>
    <row r="221" spans="1:22" ht="1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O221" s="11"/>
      <c r="Q221" s="11"/>
      <c r="R221" s="11"/>
      <c r="S221" s="11"/>
      <c r="T221" s="11"/>
      <c r="U221" s="11"/>
      <c r="V221" s="11"/>
    </row>
    <row r="222" spans="1:22" ht="1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O222" s="6"/>
      <c r="Q222" s="6"/>
      <c r="R222" s="6"/>
      <c r="S222" s="6"/>
      <c r="T222" s="6"/>
      <c r="U222" s="6"/>
      <c r="V222" s="6"/>
    </row>
    <row r="223" spans="1:22" ht="1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O223" s="6"/>
      <c r="Q223" s="6"/>
      <c r="R223" s="6"/>
      <c r="S223" s="6"/>
      <c r="T223" s="6"/>
      <c r="U223" s="6"/>
      <c r="V223" s="6"/>
    </row>
    <row r="224" spans="1:22" ht="1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O224" s="11"/>
      <c r="Q224" s="11"/>
      <c r="R224" s="11"/>
      <c r="S224" s="11"/>
      <c r="T224" s="11"/>
      <c r="U224" s="11"/>
      <c r="V224" s="11"/>
    </row>
    <row r="225" spans="1:22" ht="1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O225" s="11"/>
      <c r="P225" s="11"/>
      <c r="Q225" s="11"/>
      <c r="R225" s="11"/>
      <c r="S225" s="11"/>
      <c r="T225" s="11"/>
      <c r="U225" s="11"/>
      <c r="V225" s="11"/>
    </row>
    <row r="226" spans="1:22" s="21" customFormat="1" ht="18" customHeight="1">
      <c r="A226" s="20" t="s">
        <v>37</v>
      </c>
      <c r="B226" s="65" t="str">
        <f>MASTER!B22</f>
        <v>EMPLOYEE 18</v>
      </c>
      <c r="C226" s="66"/>
      <c r="D226" s="66"/>
      <c r="E226" s="66"/>
      <c r="F226" s="67"/>
      <c r="G226" s="68" t="s">
        <v>38</v>
      </c>
      <c r="H226" s="69"/>
      <c r="I226" s="70" t="str">
        <f>MASTER!C22</f>
        <v>Teacher</v>
      </c>
      <c r="J226" s="70"/>
      <c r="K226" s="70"/>
      <c r="L226" s="70"/>
      <c r="N226" s="22"/>
      <c r="O226" s="23"/>
      <c r="Q226" s="23"/>
      <c r="R226" s="23"/>
      <c r="S226" s="23"/>
      <c r="T226" s="23"/>
      <c r="U226" s="23"/>
      <c r="V226" s="23"/>
    </row>
    <row r="227" spans="1:22" ht="17.25" customHeight="1">
      <c r="A227" s="57" t="s">
        <v>39</v>
      </c>
      <c r="B227" s="52" t="s">
        <v>40</v>
      </c>
      <c r="C227" s="53"/>
      <c r="D227" s="54"/>
      <c r="E227" s="52" t="s">
        <v>41</v>
      </c>
      <c r="F227" s="53"/>
      <c r="G227" s="54"/>
      <c r="H227" s="52" t="s">
        <v>42</v>
      </c>
      <c r="I227" s="53"/>
      <c r="J227" s="54"/>
      <c r="K227" s="37" t="s">
        <v>52</v>
      </c>
      <c r="L227" s="55" t="s">
        <v>43</v>
      </c>
      <c r="O227" s="11"/>
      <c r="Q227" s="11"/>
      <c r="R227" s="11"/>
      <c r="S227" s="11"/>
      <c r="T227" s="11"/>
      <c r="U227" s="11"/>
      <c r="V227" s="11"/>
    </row>
    <row r="228" spans="1:22" ht="17.25" customHeight="1">
      <c r="A228" s="58"/>
      <c r="B228" s="38" t="s">
        <v>44</v>
      </c>
      <c r="C228" s="38" t="s">
        <v>45</v>
      </c>
      <c r="D228" s="38" t="s">
        <v>46</v>
      </c>
      <c r="E228" s="38" t="s">
        <v>44</v>
      </c>
      <c r="F228" s="38" t="s">
        <v>45</v>
      </c>
      <c r="G228" s="38" t="s">
        <v>46</v>
      </c>
      <c r="H228" s="38" t="s">
        <v>44</v>
      </c>
      <c r="I228" s="38" t="s">
        <v>45</v>
      </c>
      <c r="J228" s="38" t="s">
        <v>46</v>
      </c>
      <c r="K228" s="39" t="str">
        <f>MASTER!E22</f>
        <v>GPF 2004</v>
      </c>
      <c r="L228" s="56"/>
      <c r="O228" s="11"/>
      <c r="Q228" s="11"/>
      <c r="R228" s="11"/>
      <c r="S228" s="11"/>
      <c r="T228" s="11"/>
      <c r="U228" s="11"/>
      <c r="V228" s="11"/>
    </row>
    <row r="229" spans="1:22" ht="25.5" customHeight="1">
      <c r="A229" s="19">
        <v>45658</v>
      </c>
      <c r="B229" s="34">
        <f>MASTER!D22</f>
        <v>0</v>
      </c>
      <c r="C229" s="34">
        <f>ROUND(B229*55%,0)</f>
        <v>0</v>
      </c>
      <c r="D229" s="17">
        <f>SUM(B229:C229)</f>
        <v>0</v>
      </c>
      <c r="E229" s="34">
        <f>B229</f>
        <v>0</v>
      </c>
      <c r="F229" s="34">
        <f>ROUND(E229*53%,0)</f>
        <v>0</v>
      </c>
      <c r="G229" s="17">
        <f>SUM(E229:F229)</f>
        <v>0</v>
      </c>
      <c r="H229" s="34">
        <f t="shared" ref="H229:J231" si="42">B229-E229</f>
        <v>0</v>
      </c>
      <c r="I229" s="34">
        <f t="shared" si="42"/>
        <v>0</v>
      </c>
      <c r="J229" s="17">
        <f t="shared" si="42"/>
        <v>0</v>
      </c>
      <c r="K229" s="40">
        <f>J229</f>
        <v>0</v>
      </c>
      <c r="L229" s="18">
        <f>J229-K229</f>
        <v>0</v>
      </c>
      <c r="O229" s="11"/>
      <c r="Q229" s="11"/>
      <c r="R229" s="11"/>
      <c r="S229" s="11"/>
      <c r="T229" s="11"/>
      <c r="U229" s="11"/>
      <c r="V229" s="11"/>
    </row>
    <row r="230" spans="1:22" ht="25.5" customHeight="1">
      <c r="A230" s="19">
        <v>45689</v>
      </c>
      <c r="B230" s="34">
        <f>B229</f>
        <v>0</v>
      </c>
      <c r="C230" s="34">
        <f>ROUND(B230*55%,0)</f>
        <v>0</v>
      </c>
      <c r="D230" s="17">
        <f>SUM(B230:C230)</f>
        <v>0</v>
      </c>
      <c r="E230" s="34">
        <f>B230</f>
        <v>0</v>
      </c>
      <c r="F230" s="34">
        <f>ROUND(E230*53%,0)</f>
        <v>0</v>
      </c>
      <c r="G230" s="17">
        <f>SUM(E230:F230)</f>
        <v>0</v>
      </c>
      <c r="H230" s="34">
        <f t="shared" si="42"/>
        <v>0</v>
      </c>
      <c r="I230" s="34">
        <f t="shared" si="42"/>
        <v>0</v>
      </c>
      <c r="J230" s="17">
        <f t="shared" si="42"/>
        <v>0</v>
      </c>
      <c r="K230" s="40">
        <f>J230</f>
        <v>0</v>
      </c>
      <c r="L230" s="18">
        <f>J230-K230</f>
        <v>0</v>
      </c>
      <c r="O230" s="6"/>
      <c r="Q230" s="6"/>
      <c r="R230" s="6"/>
      <c r="S230" s="6"/>
      <c r="T230" s="6"/>
      <c r="U230" s="6"/>
      <c r="V230" s="6"/>
    </row>
    <row r="231" spans="1:22" ht="25.5" customHeight="1">
      <c r="A231" s="19">
        <v>45717</v>
      </c>
      <c r="B231" s="34">
        <f>B230</f>
        <v>0</v>
      </c>
      <c r="C231" s="34">
        <f>ROUND(B231*55%,0)</f>
        <v>0</v>
      </c>
      <c r="D231" s="17">
        <f>SUM(B231:C231)</f>
        <v>0</v>
      </c>
      <c r="E231" s="34">
        <f>B231</f>
        <v>0</v>
      </c>
      <c r="F231" s="34">
        <f>ROUND(E231*53%,0)</f>
        <v>0</v>
      </c>
      <c r="G231" s="17">
        <f>SUM(E231:F231)</f>
        <v>0</v>
      </c>
      <c r="H231" s="34">
        <f t="shared" si="42"/>
        <v>0</v>
      </c>
      <c r="I231" s="34">
        <f t="shared" si="42"/>
        <v>0</v>
      </c>
      <c r="J231" s="17">
        <f t="shared" si="42"/>
        <v>0</v>
      </c>
      <c r="K231" s="40">
        <f>J231</f>
        <v>0</v>
      </c>
      <c r="L231" s="18">
        <f>J231-K231</f>
        <v>0</v>
      </c>
      <c r="O231" s="6"/>
      <c r="Q231" s="6"/>
      <c r="R231" s="6"/>
      <c r="S231" s="6"/>
      <c r="T231" s="6"/>
      <c r="U231" s="6"/>
      <c r="V231" s="6"/>
    </row>
    <row r="232" spans="1:22" ht="31.5" customHeight="1">
      <c r="A232" s="35" t="s">
        <v>46</v>
      </c>
      <c r="B232" s="36">
        <f t="shared" ref="B232:L232" si="43">SUM(B229:B231)</f>
        <v>0</v>
      </c>
      <c r="C232" s="36">
        <f t="shared" si="43"/>
        <v>0</v>
      </c>
      <c r="D232" s="36">
        <f t="shared" si="43"/>
        <v>0</v>
      </c>
      <c r="E232" s="36">
        <f t="shared" si="43"/>
        <v>0</v>
      </c>
      <c r="F232" s="36">
        <f t="shared" si="43"/>
        <v>0</v>
      </c>
      <c r="G232" s="36">
        <f t="shared" si="43"/>
        <v>0</v>
      </c>
      <c r="H232" s="36">
        <f t="shared" si="43"/>
        <v>0</v>
      </c>
      <c r="I232" s="36">
        <f t="shared" si="43"/>
        <v>0</v>
      </c>
      <c r="J232" s="36">
        <f t="shared" si="43"/>
        <v>0</v>
      </c>
      <c r="K232" s="36">
        <f t="shared" si="43"/>
        <v>0</v>
      </c>
      <c r="L232" s="36">
        <f t="shared" si="43"/>
        <v>0</v>
      </c>
      <c r="O232" s="11"/>
      <c r="Q232" s="11"/>
      <c r="R232" s="11"/>
      <c r="S232" s="11"/>
      <c r="T232" s="11"/>
      <c r="U232" s="11"/>
      <c r="V232" s="11"/>
    </row>
    <row r="233" spans="1:22" ht="1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O233" s="11"/>
      <c r="Q233" s="11"/>
      <c r="R233" s="11"/>
      <c r="S233" s="11"/>
      <c r="T233" s="11"/>
      <c r="U233" s="11"/>
      <c r="V233" s="11"/>
    </row>
    <row r="234" spans="1:22" ht="1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O234" s="11"/>
      <c r="Q234" s="11"/>
      <c r="R234" s="11"/>
      <c r="S234" s="11"/>
      <c r="T234" s="11"/>
      <c r="U234" s="11"/>
      <c r="V234" s="11"/>
    </row>
    <row r="235" spans="1:22" ht="1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O235" s="6"/>
      <c r="Q235" s="6"/>
      <c r="R235" s="6"/>
      <c r="S235" s="6"/>
      <c r="T235" s="6"/>
      <c r="U235" s="6"/>
      <c r="V235" s="6"/>
    </row>
    <row r="236" spans="1:22" ht="1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O236" s="6"/>
      <c r="Q236" s="6"/>
      <c r="R236" s="6"/>
      <c r="S236" s="6"/>
      <c r="T236" s="6"/>
      <c r="U236" s="6"/>
      <c r="V236" s="6"/>
    </row>
    <row r="237" spans="1:22" ht="1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O237" s="11"/>
      <c r="Q237" s="11"/>
      <c r="R237" s="11"/>
      <c r="S237" s="11"/>
      <c r="T237" s="11"/>
      <c r="U237" s="11"/>
      <c r="V237" s="11"/>
    </row>
    <row r="238" spans="1:22" ht="1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O238" s="11"/>
      <c r="P238" s="11"/>
      <c r="Q238" s="11"/>
      <c r="R238" s="11"/>
      <c r="S238" s="11"/>
      <c r="T238" s="11"/>
      <c r="U238" s="11"/>
      <c r="V238" s="11"/>
    </row>
    <row r="239" spans="1:22" s="21" customFormat="1" ht="18" customHeight="1">
      <c r="A239" s="20" t="s">
        <v>37</v>
      </c>
      <c r="B239" s="65" t="str">
        <f>MASTER!B23</f>
        <v>EMPLOYEE 19</v>
      </c>
      <c r="C239" s="66"/>
      <c r="D239" s="66"/>
      <c r="E239" s="66"/>
      <c r="F239" s="67"/>
      <c r="G239" s="68" t="s">
        <v>38</v>
      </c>
      <c r="H239" s="69"/>
      <c r="I239" s="70" t="str">
        <f>MASTER!C23</f>
        <v>Teacher</v>
      </c>
      <c r="J239" s="70"/>
      <c r="K239" s="70"/>
      <c r="L239" s="70"/>
      <c r="N239" s="22"/>
      <c r="O239" s="23"/>
      <c r="Q239" s="23"/>
      <c r="R239" s="23"/>
      <c r="S239" s="23"/>
      <c r="T239" s="23"/>
      <c r="U239" s="23"/>
      <c r="V239" s="23"/>
    </row>
    <row r="240" spans="1:22" ht="17.25" customHeight="1">
      <c r="A240" s="57" t="s">
        <v>39</v>
      </c>
      <c r="B240" s="52" t="s">
        <v>40</v>
      </c>
      <c r="C240" s="53"/>
      <c r="D240" s="54"/>
      <c r="E240" s="52" t="s">
        <v>41</v>
      </c>
      <c r="F240" s="53"/>
      <c r="G240" s="54"/>
      <c r="H240" s="52" t="s">
        <v>42</v>
      </c>
      <c r="I240" s="53"/>
      <c r="J240" s="54"/>
      <c r="K240" s="37" t="s">
        <v>52</v>
      </c>
      <c r="L240" s="55" t="s">
        <v>43</v>
      </c>
      <c r="O240" s="11"/>
      <c r="Q240" s="11"/>
      <c r="R240" s="11"/>
      <c r="S240" s="11"/>
      <c r="T240" s="11"/>
      <c r="U240" s="11"/>
      <c r="V240" s="11"/>
    </row>
    <row r="241" spans="1:22" ht="17.25" customHeight="1">
      <c r="A241" s="58"/>
      <c r="B241" s="38" t="s">
        <v>44</v>
      </c>
      <c r="C241" s="38" t="s">
        <v>45</v>
      </c>
      <c r="D241" s="38" t="s">
        <v>46</v>
      </c>
      <c r="E241" s="38" t="s">
        <v>44</v>
      </c>
      <c r="F241" s="38" t="s">
        <v>45</v>
      </c>
      <c r="G241" s="38" t="s">
        <v>46</v>
      </c>
      <c r="H241" s="38" t="s">
        <v>44</v>
      </c>
      <c r="I241" s="38" t="s">
        <v>45</v>
      </c>
      <c r="J241" s="38" t="s">
        <v>46</v>
      </c>
      <c r="K241" s="39" t="str">
        <f>MASTER!E23</f>
        <v>GPF 2004</v>
      </c>
      <c r="L241" s="56"/>
      <c r="O241" s="11"/>
      <c r="Q241" s="11"/>
      <c r="R241" s="11"/>
      <c r="S241" s="11"/>
      <c r="T241" s="11"/>
      <c r="U241" s="11"/>
      <c r="V241" s="11"/>
    </row>
    <row r="242" spans="1:22" ht="25.5" customHeight="1">
      <c r="A242" s="19">
        <v>45658</v>
      </c>
      <c r="B242" s="34">
        <f>MASTER!D23</f>
        <v>0</v>
      </c>
      <c r="C242" s="34">
        <f>ROUND(B242*55%,0)</f>
        <v>0</v>
      </c>
      <c r="D242" s="17">
        <f>SUM(B242:C242)</f>
        <v>0</v>
      </c>
      <c r="E242" s="34">
        <f>B242</f>
        <v>0</v>
      </c>
      <c r="F242" s="34">
        <f>ROUND(E242*53%,0)</f>
        <v>0</v>
      </c>
      <c r="G242" s="17">
        <f>SUM(E242:F242)</f>
        <v>0</v>
      </c>
      <c r="H242" s="34">
        <f t="shared" ref="H242:J244" si="44">B242-E242</f>
        <v>0</v>
      </c>
      <c r="I242" s="34">
        <f t="shared" si="44"/>
        <v>0</v>
      </c>
      <c r="J242" s="17">
        <f t="shared" si="44"/>
        <v>0</v>
      </c>
      <c r="K242" s="40">
        <f>J242</f>
        <v>0</v>
      </c>
      <c r="L242" s="18">
        <f>J242-K242</f>
        <v>0</v>
      </c>
      <c r="O242" s="11"/>
      <c r="Q242" s="11"/>
      <c r="R242" s="11"/>
      <c r="S242" s="11"/>
      <c r="T242" s="11"/>
      <c r="U242" s="11"/>
      <c r="V242" s="11"/>
    </row>
    <row r="243" spans="1:22" ht="25.5" customHeight="1">
      <c r="A243" s="19">
        <v>45689</v>
      </c>
      <c r="B243" s="34">
        <f>B242</f>
        <v>0</v>
      </c>
      <c r="C243" s="34">
        <f>ROUND(B243*55%,0)</f>
        <v>0</v>
      </c>
      <c r="D243" s="17">
        <f>SUM(B243:C243)</f>
        <v>0</v>
      </c>
      <c r="E243" s="34">
        <f>B243</f>
        <v>0</v>
      </c>
      <c r="F243" s="34">
        <f>ROUND(E243*53%,0)</f>
        <v>0</v>
      </c>
      <c r="G243" s="17">
        <f>SUM(E243:F243)</f>
        <v>0</v>
      </c>
      <c r="H243" s="34">
        <f t="shared" si="44"/>
        <v>0</v>
      </c>
      <c r="I243" s="34">
        <f t="shared" si="44"/>
        <v>0</v>
      </c>
      <c r="J243" s="17">
        <f t="shared" si="44"/>
        <v>0</v>
      </c>
      <c r="K243" s="40">
        <f>J243</f>
        <v>0</v>
      </c>
      <c r="L243" s="18">
        <f>J243-K243</f>
        <v>0</v>
      </c>
      <c r="O243" s="6"/>
      <c r="Q243" s="6"/>
      <c r="R243" s="6"/>
      <c r="S243" s="6"/>
      <c r="T243" s="6"/>
      <c r="U243" s="6"/>
      <c r="V243" s="6"/>
    </row>
    <row r="244" spans="1:22" ht="25.5" customHeight="1">
      <c r="A244" s="19">
        <v>45717</v>
      </c>
      <c r="B244" s="34">
        <f>B243</f>
        <v>0</v>
      </c>
      <c r="C244" s="34">
        <f>ROUND(B244*55%,0)</f>
        <v>0</v>
      </c>
      <c r="D244" s="17">
        <f>SUM(B244:C244)</f>
        <v>0</v>
      </c>
      <c r="E244" s="34">
        <f>B244</f>
        <v>0</v>
      </c>
      <c r="F244" s="34">
        <f>ROUND(E244*53%,0)</f>
        <v>0</v>
      </c>
      <c r="G244" s="17">
        <f>SUM(E244:F244)</f>
        <v>0</v>
      </c>
      <c r="H244" s="34">
        <f t="shared" si="44"/>
        <v>0</v>
      </c>
      <c r="I244" s="34">
        <f t="shared" si="44"/>
        <v>0</v>
      </c>
      <c r="J244" s="17">
        <f t="shared" si="44"/>
        <v>0</v>
      </c>
      <c r="K244" s="40">
        <f>J244</f>
        <v>0</v>
      </c>
      <c r="L244" s="18">
        <f>J244-K244</f>
        <v>0</v>
      </c>
      <c r="O244" s="6"/>
      <c r="Q244" s="6"/>
      <c r="R244" s="6"/>
      <c r="S244" s="6"/>
      <c r="T244" s="6"/>
      <c r="U244" s="6"/>
      <c r="V244" s="6"/>
    </row>
    <row r="245" spans="1:22" ht="31.5" customHeight="1">
      <c r="A245" s="35" t="s">
        <v>46</v>
      </c>
      <c r="B245" s="36">
        <f t="shared" ref="B245:L245" si="45">SUM(B242:B244)</f>
        <v>0</v>
      </c>
      <c r="C245" s="36">
        <f t="shared" si="45"/>
        <v>0</v>
      </c>
      <c r="D245" s="36">
        <f t="shared" si="45"/>
        <v>0</v>
      </c>
      <c r="E245" s="36">
        <f t="shared" si="45"/>
        <v>0</v>
      </c>
      <c r="F245" s="36">
        <f t="shared" si="45"/>
        <v>0</v>
      </c>
      <c r="G245" s="36">
        <f t="shared" si="45"/>
        <v>0</v>
      </c>
      <c r="H245" s="36">
        <f t="shared" si="45"/>
        <v>0</v>
      </c>
      <c r="I245" s="36">
        <f t="shared" si="45"/>
        <v>0</v>
      </c>
      <c r="J245" s="36">
        <f t="shared" si="45"/>
        <v>0</v>
      </c>
      <c r="K245" s="36">
        <f t="shared" si="45"/>
        <v>0</v>
      </c>
      <c r="L245" s="36">
        <f t="shared" si="45"/>
        <v>0</v>
      </c>
      <c r="O245" s="11"/>
      <c r="Q245" s="11"/>
      <c r="R245" s="11"/>
      <c r="S245" s="11"/>
      <c r="T245" s="11"/>
      <c r="U245" s="11"/>
      <c r="V245" s="11"/>
    </row>
    <row r="246" spans="1:22" ht="1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O246" s="11"/>
      <c r="Q246" s="11"/>
      <c r="R246" s="11"/>
      <c r="S246" s="11"/>
      <c r="T246" s="11"/>
      <c r="U246" s="11"/>
      <c r="V246" s="11"/>
    </row>
    <row r="247" spans="1:22" ht="1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O247" s="11"/>
      <c r="Q247" s="11"/>
      <c r="R247" s="11"/>
      <c r="S247" s="11"/>
      <c r="T247" s="11"/>
      <c r="U247" s="11"/>
      <c r="V247" s="11"/>
    </row>
    <row r="248" spans="1:22" ht="1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O248" s="6"/>
      <c r="Q248" s="6"/>
      <c r="R248" s="6"/>
      <c r="S248" s="6"/>
      <c r="T248" s="6"/>
      <c r="U248" s="6"/>
      <c r="V248" s="6"/>
    </row>
    <row r="249" spans="1:22" ht="1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O249" s="6"/>
      <c r="Q249" s="6"/>
      <c r="R249" s="6"/>
      <c r="S249" s="6"/>
      <c r="T249" s="6"/>
      <c r="U249" s="6"/>
      <c r="V249" s="6"/>
    </row>
    <row r="250" spans="1:22" ht="1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O250" s="11"/>
      <c r="Q250" s="11"/>
      <c r="R250" s="11"/>
      <c r="S250" s="11"/>
      <c r="T250" s="11"/>
      <c r="U250" s="11"/>
      <c r="V250" s="11"/>
    </row>
    <row r="251" spans="1:22" ht="1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O251" s="11"/>
      <c r="P251" s="11"/>
      <c r="Q251" s="11"/>
      <c r="R251" s="11"/>
      <c r="S251" s="11"/>
      <c r="T251" s="11"/>
      <c r="U251" s="11"/>
      <c r="V251" s="11"/>
    </row>
    <row r="252" spans="1:22" s="21" customFormat="1" ht="18" customHeight="1">
      <c r="A252" s="20" t="s">
        <v>37</v>
      </c>
      <c r="B252" s="65" t="str">
        <f>MASTER!B24</f>
        <v>EMPLOYEE 20</v>
      </c>
      <c r="C252" s="66"/>
      <c r="D252" s="66"/>
      <c r="E252" s="66"/>
      <c r="F252" s="67"/>
      <c r="G252" s="68" t="s">
        <v>38</v>
      </c>
      <c r="H252" s="69"/>
      <c r="I252" s="70" t="str">
        <f>MASTER!C24</f>
        <v>Teacher</v>
      </c>
      <c r="J252" s="70"/>
      <c r="K252" s="70"/>
      <c r="L252" s="70"/>
      <c r="N252" s="22"/>
      <c r="O252" s="23"/>
      <c r="Q252" s="23"/>
      <c r="R252" s="23"/>
      <c r="S252" s="23"/>
      <c r="T252" s="23"/>
      <c r="U252" s="23"/>
      <c r="V252" s="23"/>
    </row>
    <row r="253" spans="1:22" ht="17.25" customHeight="1">
      <c r="A253" s="57" t="s">
        <v>39</v>
      </c>
      <c r="B253" s="52" t="s">
        <v>40</v>
      </c>
      <c r="C253" s="53"/>
      <c r="D253" s="54"/>
      <c r="E253" s="52" t="s">
        <v>41</v>
      </c>
      <c r="F253" s="53"/>
      <c r="G253" s="54"/>
      <c r="H253" s="52" t="s">
        <v>42</v>
      </c>
      <c r="I253" s="53"/>
      <c r="J253" s="54"/>
      <c r="K253" s="37" t="s">
        <v>52</v>
      </c>
      <c r="L253" s="55" t="s">
        <v>43</v>
      </c>
      <c r="O253" s="11"/>
      <c r="Q253" s="11"/>
      <c r="R253" s="11"/>
      <c r="S253" s="11"/>
      <c r="T253" s="11"/>
      <c r="U253" s="11"/>
      <c r="V253" s="11"/>
    </row>
    <row r="254" spans="1:22" ht="17.25" customHeight="1">
      <c r="A254" s="58"/>
      <c r="B254" s="38" t="s">
        <v>44</v>
      </c>
      <c r="C254" s="38" t="s">
        <v>45</v>
      </c>
      <c r="D254" s="38" t="s">
        <v>46</v>
      </c>
      <c r="E254" s="38" t="s">
        <v>44</v>
      </c>
      <c r="F254" s="38" t="s">
        <v>45</v>
      </c>
      <c r="G254" s="38" t="s">
        <v>46</v>
      </c>
      <c r="H254" s="38" t="s">
        <v>44</v>
      </c>
      <c r="I254" s="38" t="s">
        <v>45</v>
      </c>
      <c r="J254" s="38" t="s">
        <v>46</v>
      </c>
      <c r="K254" s="39" t="str">
        <f>MASTER!E24</f>
        <v>GPF 2004</v>
      </c>
      <c r="L254" s="56"/>
      <c r="O254" s="11"/>
      <c r="Q254" s="11"/>
      <c r="R254" s="11"/>
      <c r="S254" s="11"/>
      <c r="T254" s="11"/>
      <c r="U254" s="11"/>
      <c r="V254" s="11"/>
    </row>
    <row r="255" spans="1:22" ht="25.5" customHeight="1">
      <c r="A255" s="19">
        <v>45658</v>
      </c>
      <c r="B255" s="34">
        <f>MASTER!D24</f>
        <v>0</v>
      </c>
      <c r="C255" s="34">
        <f>ROUND(B255*55%,0)</f>
        <v>0</v>
      </c>
      <c r="D255" s="17">
        <f>SUM(B255:C255)</f>
        <v>0</v>
      </c>
      <c r="E255" s="34">
        <f>B255</f>
        <v>0</v>
      </c>
      <c r="F255" s="34">
        <f>ROUND(E255*53%,0)</f>
        <v>0</v>
      </c>
      <c r="G255" s="17">
        <f>SUM(E255:F255)</f>
        <v>0</v>
      </c>
      <c r="H255" s="34">
        <f t="shared" ref="H255:J257" si="46">B255-E255</f>
        <v>0</v>
      </c>
      <c r="I255" s="34">
        <f t="shared" si="46"/>
        <v>0</v>
      </c>
      <c r="J255" s="17">
        <f t="shared" si="46"/>
        <v>0</v>
      </c>
      <c r="K255" s="40">
        <f>J255</f>
        <v>0</v>
      </c>
      <c r="L255" s="18">
        <f>J255-K255</f>
        <v>0</v>
      </c>
      <c r="O255" s="11"/>
      <c r="Q255" s="11"/>
      <c r="R255" s="11"/>
      <c r="S255" s="11"/>
      <c r="T255" s="11"/>
      <c r="U255" s="11"/>
      <c r="V255" s="11"/>
    </row>
    <row r="256" spans="1:22" ht="25.5" customHeight="1">
      <c r="A256" s="19">
        <v>45689</v>
      </c>
      <c r="B256" s="34">
        <f>B255</f>
        <v>0</v>
      </c>
      <c r="C256" s="34">
        <f>ROUND(B256*55%,0)</f>
        <v>0</v>
      </c>
      <c r="D256" s="17">
        <f>SUM(B256:C256)</f>
        <v>0</v>
      </c>
      <c r="E256" s="34">
        <f>B256</f>
        <v>0</v>
      </c>
      <c r="F256" s="34">
        <f>ROUND(E256*53%,0)</f>
        <v>0</v>
      </c>
      <c r="G256" s="17">
        <f>SUM(E256:F256)</f>
        <v>0</v>
      </c>
      <c r="H256" s="34">
        <f t="shared" si="46"/>
        <v>0</v>
      </c>
      <c r="I256" s="34">
        <f t="shared" si="46"/>
        <v>0</v>
      </c>
      <c r="J256" s="17">
        <f t="shared" si="46"/>
        <v>0</v>
      </c>
      <c r="K256" s="40">
        <f>J256</f>
        <v>0</v>
      </c>
      <c r="L256" s="18">
        <f>J256-K256</f>
        <v>0</v>
      </c>
      <c r="O256" s="6"/>
      <c r="Q256" s="6"/>
      <c r="R256" s="6"/>
      <c r="S256" s="6"/>
      <c r="T256" s="6"/>
      <c r="U256" s="6"/>
      <c r="V256" s="6"/>
    </row>
    <row r="257" spans="1:22" ht="25.5" customHeight="1">
      <c r="A257" s="19">
        <v>45717</v>
      </c>
      <c r="B257" s="34">
        <f>B256</f>
        <v>0</v>
      </c>
      <c r="C257" s="34">
        <f>ROUND(B257*55%,0)</f>
        <v>0</v>
      </c>
      <c r="D257" s="17">
        <f>SUM(B257:C257)</f>
        <v>0</v>
      </c>
      <c r="E257" s="34">
        <f>B257</f>
        <v>0</v>
      </c>
      <c r="F257" s="34">
        <f>ROUND(E257*53%,0)</f>
        <v>0</v>
      </c>
      <c r="G257" s="17">
        <f>SUM(E257:F257)</f>
        <v>0</v>
      </c>
      <c r="H257" s="34">
        <f t="shared" si="46"/>
        <v>0</v>
      </c>
      <c r="I257" s="34">
        <f t="shared" si="46"/>
        <v>0</v>
      </c>
      <c r="J257" s="17">
        <f t="shared" si="46"/>
        <v>0</v>
      </c>
      <c r="K257" s="40">
        <f>J257</f>
        <v>0</v>
      </c>
      <c r="L257" s="18">
        <f>J257-K257</f>
        <v>0</v>
      </c>
      <c r="O257" s="6"/>
      <c r="Q257" s="6"/>
      <c r="R257" s="6"/>
      <c r="S257" s="6"/>
      <c r="T257" s="6"/>
      <c r="U257" s="6"/>
      <c r="V257" s="6"/>
    </row>
    <row r="258" spans="1:22" ht="31.5" customHeight="1">
      <c r="A258" s="35" t="s">
        <v>46</v>
      </c>
      <c r="B258" s="36">
        <f t="shared" ref="B258:L258" si="47">SUM(B255:B257)</f>
        <v>0</v>
      </c>
      <c r="C258" s="36">
        <f t="shared" si="47"/>
        <v>0</v>
      </c>
      <c r="D258" s="36">
        <f t="shared" si="47"/>
        <v>0</v>
      </c>
      <c r="E258" s="36">
        <f t="shared" si="47"/>
        <v>0</v>
      </c>
      <c r="F258" s="36">
        <f t="shared" si="47"/>
        <v>0</v>
      </c>
      <c r="G258" s="36">
        <f t="shared" si="47"/>
        <v>0</v>
      </c>
      <c r="H258" s="36">
        <f t="shared" si="47"/>
        <v>0</v>
      </c>
      <c r="I258" s="36">
        <f t="shared" si="47"/>
        <v>0</v>
      </c>
      <c r="J258" s="36">
        <f t="shared" si="47"/>
        <v>0</v>
      </c>
      <c r="K258" s="36">
        <f t="shared" si="47"/>
        <v>0</v>
      </c>
      <c r="L258" s="36">
        <f t="shared" si="47"/>
        <v>0</v>
      </c>
      <c r="O258" s="11"/>
      <c r="Q258" s="11"/>
      <c r="R258" s="11"/>
      <c r="S258" s="11"/>
      <c r="T258" s="11"/>
      <c r="U258" s="11"/>
      <c r="V258" s="11"/>
    </row>
    <row r="259" spans="1:22" ht="1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O259" s="11"/>
      <c r="Q259" s="11"/>
      <c r="R259" s="11"/>
      <c r="S259" s="11"/>
      <c r="T259" s="11"/>
      <c r="U259" s="11"/>
      <c r="V259" s="11"/>
    </row>
    <row r="260" spans="1:22" ht="1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O260" s="11"/>
      <c r="Q260" s="11"/>
      <c r="R260" s="11"/>
      <c r="S260" s="11"/>
      <c r="T260" s="11"/>
      <c r="U260" s="11"/>
      <c r="V260" s="11"/>
    </row>
    <row r="261" spans="1:22" ht="1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O261" s="6"/>
      <c r="Q261" s="6"/>
      <c r="R261" s="6"/>
      <c r="S261" s="6"/>
      <c r="T261" s="6"/>
      <c r="U261" s="6"/>
      <c r="V261" s="6"/>
    </row>
    <row r="262" spans="1:22" ht="1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O262" s="6"/>
      <c r="Q262" s="6"/>
      <c r="R262" s="6"/>
      <c r="S262" s="6"/>
      <c r="T262" s="6"/>
      <c r="U262" s="6"/>
      <c r="V262" s="6"/>
    </row>
    <row r="263" spans="1:22" ht="1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O263" s="11"/>
      <c r="Q263" s="11"/>
      <c r="R263" s="11"/>
      <c r="S263" s="11"/>
      <c r="T263" s="11"/>
      <c r="U263" s="11"/>
      <c r="V263" s="11"/>
    </row>
    <row r="264" spans="1:22" ht="1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O264" s="11"/>
      <c r="P264" s="11"/>
      <c r="Q264" s="11"/>
      <c r="R264" s="11"/>
      <c r="S264" s="11"/>
      <c r="T264" s="11"/>
      <c r="U264" s="11"/>
      <c r="V264" s="11"/>
    </row>
    <row r="265" spans="1:22" s="21" customFormat="1" ht="18" customHeight="1">
      <c r="A265" s="20" t="s">
        <v>37</v>
      </c>
      <c r="B265" s="65" t="str">
        <f>MASTER!B25</f>
        <v>EMPLOYEE 21</v>
      </c>
      <c r="C265" s="66"/>
      <c r="D265" s="66"/>
      <c r="E265" s="66"/>
      <c r="F265" s="67"/>
      <c r="G265" s="68" t="s">
        <v>38</v>
      </c>
      <c r="H265" s="69"/>
      <c r="I265" s="70" t="str">
        <f>MASTER!C25</f>
        <v>Teacher</v>
      </c>
      <c r="J265" s="70"/>
      <c r="K265" s="70"/>
      <c r="L265" s="70"/>
      <c r="N265" s="22"/>
      <c r="O265" s="23"/>
      <c r="Q265" s="23"/>
      <c r="R265" s="23"/>
      <c r="S265" s="23"/>
      <c r="T265" s="23"/>
      <c r="U265" s="23"/>
      <c r="V265" s="23"/>
    </row>
    <row r="266" spans="1:22" ht="17.25" customHeight="1">
      <c r="A266" s="57" t="s">
        <v>39</v>
      </c>
      <c r="B266" s="52" t="s">
        <v>40</v>
      </c>
      <c r="C266" s="53"/>
      <c r="D266" s="54"/>
      <c r="E266" s="52" t="s">
        <v>41</v>
      </c>
      <c r="F266" s="53"/>
      <c r="G266" s="54"/>
      <c r="H266" s="52" t="s">
        <v>42</v>
      </c>
      <c r="I266" s="53"/>
      <c r="J266" s="54"/>
      <c r="K266" s="37" t="s">
        <v>52</v>
      </c>
      <c r="L266" s="55" t="s">
        <v>43</v>
      </c>
      <c r="O266" s="11"/>
      <c r="Q266" s="11"/>
      <c r="R266" s="11"/>
      <c r="S266" s="11"/>
      <c r="T266" s="11"/>
      <c r="U266" s="11"/>
      <c r="V266" s="11"/>
    </row>
    <row r="267" spans="1:22" ht="17.25" customHeight="1">
      <c r="A267" s="58"/>
      <c r="B267" s="38" t="s">
        <v>44</v>
      </c>
      <c r="C267" s="38" t="s">
        <v>45</v>
      </c>
      <c r="D267" s="38" t="s">
        <v>46</v>
      </c>
      <c r="E267" s="38" t="s">
        <v>44</v>
      </c>
      <c r="F267" s="38" t="s">
        <v>45</v>
      </c>
      <c r="G267" s="38" t="s">
        <v>46</v>
      </c>
      <c r="H267" s="38" t="s">
        <v>44</v>
      </c>
      <c r="I267" s="38" t="s">
        <v>45</v>
      </c>
      <c r="J267" s="38" t="s">
        <v>46</v>
      </c>
      <c r="K267" s="39" t="str">
        <f>MASTER!E25</f>
        <v>GPF 2004</v>
      </c>
      <c r="L267" s="56"/>
      <c r="O267" s="11"/>
      <c r="Q267" s="11"/>
      <c r="R267" s="11"/>
      <c r="S267" s="11"/>
      <c r="T267" s="11"/>
      <c r="U267" s="11"/>
      <c r="V267" s="11"/>
    </row>
    <row r="268" spans="1:22" ht="25.5" customHeight="1">
      <c r="A268" s="19">
        <v>45658</v>
      </c>
      <c r="B268" s="34">
        <f>MASTER!D25</f>
        <v>0</v>
      </c>
      <c r="C268" s="34">
        <f>ROUND(B268*55%,0)</f>
        <v>0</v>
      </c>
      <c r="D268" s="17">
        <f>SUM(B268:C268)</f>
        <v>0</v>
      </c>
      <c r="E268" s="34">
        <f>B268</f>
        <v>0</v>
      </c>
      <c r="F268" s="34">
        <f>ROUND(E268*53%,0)</f>
        <v>0</v>
      </c>
      <c r="G268" s="17">
        <f>SUM(E268:F268)</f>
        <v>0</v>
      </c>
      <c r="H268" s="34">
        <f t="shared" ref="H268:J270" si="48">B268-E268</f>
        <v>0</v>
      </c>
      <c r="I268" s="34">
        <f t="shared" si="48"/>
        <v>0</v>
      </c>
      <c r="J268" s="17">
        <f t="shared" si="48"/>
        <v>0</v>
      </c>
      <c r="K268" s="40">
        <f>J268</f>
        <v>0</v>
      </c>
      <c r="L268" s="18">
        <f>J268-K268</f>
        <v>0</v>
      </c>
      <c r="O268" s="11"/>
      <c r="Q268" s="11"/>
      <c r="R268" s="11"/>
      <c r="S268" s="11"/>
      <c r="T268" s="11"/>
      <c r="U268" s="11"/>
      <c r="V268" s="11"/>
    </row>
    <row r="269" spans="1:22" ht="25.5" customHeight="1">
      <c r="A269" s="19">
        <v>45689</v>
      </c>
      <c r="B269" s="34">
        <f>B268</f>
        <v>0</v>
      </c>
      <c r="C269" s="34">
        <f>ROUND(B269*55%,0)</f>
        <v>0</v>
      </c>
      <c r="D269" s="17">
        <f>SUM(B269:C269)</f>
        <v>0</v>
      </c>
      <c r="E269" s="34">
        <f>B269</f>
        <v>0</v>
      </c>
      <c r="F269" s="34">
        <f>ROUND(E269*53%,0)</f>
        <v>0</v>
      </c>
      <c r="G269" s="17">
        <f>SUM(E269:F269)</f>
        <v>0</v>
      </c>
      <c r="H269" s="34">
        <f t="shared" si="48"/>
        <v>0</v>
      </c>
      <c r="I269" s="34">
        <f t="shared" si="48"/>
        <v>0</v>
      </c>
      <c r="J269" s="17">
        <f t="shared" si="48"/>
        <v>0</v>
      </c>
      <c r="K269" s="40">
        <f>J269</f>
        <v>0</v>
      </c>
      <c r="L269" s="18">
        <f>J269-K269</f>
        <v>0</v>
      </c>
      <c r="O269" s="6"/>
      <c r="Q269" s="6"/>
      <c r="R269" s="6"/>
      <c r="S269" s="6"/>
      <c r="T269" s="6"/>
      <c r="U269" s="6"/>
      <c r="V269" s="6"/>
    </row>
    <row r="270" spans="1:22" ht="25.5" customHeight="1">
      <c r="A270" s="19">
        <v>45717</v>
      </c>
      <c r="B270" s="34">
        <f>B269</f>
        <v>0</v>
      </c>
      <c r="C270" s="34">
        <f>ROUND(B270*55%,0)</f>
        <v>0</v>
      </c>
      <c r="D270" s="17">
        <f>SUM(B270:C270)</f>
        <v>0</v>
      </c>
      <c r="E270" s="34">
        <f>B270</f>
        <v>0</v>
      </c>
      <c r="F270" s="34">
        <f>ROUND(E270*53%,0)</f>
        <v>0</v>
      </c>
      <c r="G270" s="17">
        <f>SUM(E270:F270)</f>
        <v>0</v>
      </c>
      <c r="H270" s="34">
        <f t="shared" si="48"/>
        <v>0</v>
      </c>
      <c r="I270" s="34">
        <f t="shared" si="48"/>
        <v>0</v>
      </c>
      <c r="J270" s="17">
        <f t="shared" si="48"/>
        <v>0</v>
      </c>
      <c r="K270" s="40">
        <f>J270</f>
        <v>0</v>
      </c>
      <c r="L270" s="18">
        <f>J270-K270</f>
        <v>0</v>
      </c>
      <c r="O270" s="6"/>
      <c r="Q270" s="6"/>
      <c r="R270" s="6"/>
      <c r="S270" s="6"/>
      <c r="T270" s="6"/>
      <c r="U270" s="6"/>
      <c r="V270" s="6"/>
    </row>
    <row r="271" spans="1:22" ht="31.5" customHeight="1">
      <c r="A271" s="35" t="s">
        <v>46</v>
      </c>
      <c r="B271" s="36">
        <f t="shared" ref="B271:L271" si="49">SUM(B268:B270)</f>
        <v>0</v>
      </c>
      <c r="C271" s="36">
        <f t="shared" si="49"/>
        <v>0</v>
      </c>
      <c r="D271" s="36">
        <f t="shared" si="49"/>
        <v>0</v>
      </c>
      <c r="E271" s="36">
        <f t="shared" si="49"/>
        <v>0</v>
      </c>
      <c r="F271" s="36">
        <f t="shared" si="49"/>
        <v>0</v>
      </c>
      <c r="G271" s="36">
        <f t="shared" si="49"/>
        <v>0</v>
      </c>
      <c r="H271" s="36">
        <f t="shared" si="49"/>
        <v>0</v>
      </c>
      <c r="I271" s="36">
        <f t="shared" si="49"/>
        <v>0</v>
      </c>
      <c r="J271" s="36">
        <f t="shared" si="49"/>
        <v>0</v>
      </c>
      <c r="K271" s="36">
        <f t="shared" si="49"/>
        <v>0</v>
      </c>
      <c r="L271" s="36">
        <f t="shared" si="49"/>
        <v>0</v>
      </c>
      <c r="O271" s="11"/>
      <c r="Q271" s="11"/>
      <c r="R271" s="11"/>
      <c r="S271" s="11"/>
      <c r="T271" s="11"/>
      <c r="U271" s="11"/>
      <c r="V271" s="11"/>
    </row>
    <row r="272" spans="1:22" ht="1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O272" s="11"/>
      <c r="Q272" s="11"/>
      <c r="R272" s="11"/>
      <c r="S272" s="11"/>
      <c r="T272" s="11"/>
      <c r="U272" s="11"/>
      <c r="V272" s="11"/>
    </row>
    <row r="273" spans="1:22" ht="1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O273" s="11"/>
      <c r="Q273" s="11"/>
      <c r="R273" s="11"/>
      <c r="S273" s="11"/>
      <c r="T273" s="11"/>
      <c r="U273" s="11"/>
      <c r="V273" s="11"/>
    </row>
    <row r="274" spans="1:22" ht="1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O274" s="6"/>
      <c r="Q274" s="6"/>
      <c r="R274" s="6"/>
      <c r="S274" s="6"/>
      <c r="T274" s="6"/>
      <c r="U274" s="6"/>
      <c r="V274" s="6"/>
    </row>
    <row r="275" spans="1:22" ht="1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O275" s="6"/>
      <c r="Q275" s="6"/>
      <c r="R275" s="6"/>
      <c r="S275" s="6"/>
      <c r="T275" s="6"/>
      <c r="U275" s="6"/>
      <c r="V275" s="6"/>
    </row>
    <row r="276" spans="1:22" ht="1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O276" s="11"/>
      <c r="Q276" s="11"/>
      <c r="R276" s="11"/>
      <c r="S276" s="11"/>
      <c r="T276" s="11"/>
      <c r="U276" s="11"/>
      <c r="V276" s="11"/>
    </row>
    <row r="277" spans="1:22" ht="1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O277" s="11"/>
      <c r="P277" s="11"/>
      <c r="Q277" s="11"/>
      <c r="R277" s="11"/>
      <c r="S277" s="11"/>
      <c r="T277" s="11"/>
      <c r="U277" s="11"/>
      <c r="V277" s="11"/>
    </row>
    <row r="278" spans="1:22" s="21" customFormat="1" ht="18" customHeight="1">
      <c r="A278" s="20" t="s">
        <v>37</v>
      </c>
      <c r="B278" s="65" t="str">
        <f>MASTER!B26</f>
        <v>EMPLOYEE 22</v>
      </c>
      <c r="C278" s="66"/>
      <c r="D278" s="66"/>
      <c r="E278" s="66"/>
      <c r="F278" s="67"/>
      <c r="G278" s="68" t="s">
        <v>38</v>
      </c>
      <c r="H278" s="69"/>
      <c r="I278" s="70" t="str">
        <f>MASTER!C26</f>
        <v>Teacher</v>
      </c>
      <c r="J278" s="70"/>
      <c r="K278" s="70"/>
      <c r="L278" s="70"/>
      <c r="N278" s="22"/>
      <c r="O278" s="23"/>
      <c r="Q278" s="23"/>
      <c r="R278" s="23"/>
      <c r="S278" s="23"/>
      <c r="T278" s="23"/>
      <c r="U278" s="23"/>
      <c r="V278" s="23"/>
    </row>
    <row r="279" spans="1:22" ht="17.25" customHeight="1">
      <c r="A279" s="57" t="s">
        <v>39</v>
      </c>
      <c r="B279" s="52" t="s">
        <v>40</v>
      </c>
      <c r="C279" s="53"/>
      <c r="D279" s="54"/>
      <c r="E279" s="52" t="s">
        <v>41</v>
      </c>
      <c r="F279" s="53"/>
      <c r="G279" s="54"/>
      <c r="H279" s="52" t="s">
        <v>42</v>
      </c>
      <c r="I279" s="53"/>
      <c r="J279" s="54"/>
      <c r="K279" s="37" t="s">
        <v>52</v>
      </c>
      <c r="L279" s="55" t="s">
        <v>43</v>
      </c>
      <c r="O279" s="11"/>
      <c r="Q279" s="11"/>
      <c r="R279" s="11"/>
      <c r="S279" s="11"/>
      <c r="T279" s="11"/>
      <c r="U279" s="11"/>
      <c r="V279" s="11"/>
    </row>
    <row r="280" spans="1:22" ht="17.25" customHeight="1">
      <c r="A280" s="58"/>
      <c r="B280" s="38" t="s">
        <v>44</v>
      </c>
      <c r="C280" s="38" t="s">
        <v>45</v>
      </c>
      <c r="D280" s="38" t="s">
        <v>46</v>
      </c>
      <c r="E280" s="38" t="s">
        <v>44</v>
      </c>
      <c r="F280" s="38" t="s">
        <v>45</v>
      </c>
      <c r="G280" s="38" t="s">
        <v>46</v>
      </c>
      <c r="H280" s="38" t="s">
        <v>44</v>
      </c>
      <c r="I280" s="38" t="s">
        <v>45</v>
      </c>
      <c r="J280" s="38" t="s">
        <v>46</v>
      </c>
      <c r="K280" s="39" t="str">
        <f>MASTER!E26</f>
        <v>GPF</v>
      </c>
      <c r="L280" s="56"/>
      <c r="O280" s="11"/>
      <c r="Q280" s="11"/>
      <c r="R280" s="11"/>
      <c r="S280" s="11"/>
      <c r="T280" s="11"/>
      <c r="U280" s="11"/>
      <c r="V280" s="11"/>
    </row>
    <row r="281" spans="1:22" ht="25.5" customHeight="1">
      <c r="A281" s="19">
        <v>45658</v>
      </c>
      <c r="B281" s="34">
        <f>MASTER!D26</f>
        <v>0</v>
      </c>
      <c r="C281" s="34">
        <f>ROUND(B281*55%,0)</f>
        <v>0</v>
      </c>
      <c r="D281" s="17">
        <f>SUM(B281:C281)</f>
        <v>0</v>
      </c>
      <c r="E281" s="34">
        <f>B281</f>
        <v>0</v>
      </c>
      <c r="F281" s="34">
        <f>ROUND(E281*53%,0)</f>
        <v>0</v>
      </c>
      <c r="G281" s="17">
        <f>SUM(E281:F281)</f>
        <v>0</v>
      </c>
      <c r="H281" s="34">
        <f t="shared" ref="H281:J283" si="50">B281-E281</f>
        <v>0</v>
      </c>
      <c r="I281" s="34">
        <f t="shared" si="50"/>
        <v>0</v>
      </c>
      <c r="J281" s="17">
        <f t="shared" si="50"/>
        <v>0</v>
      </c>
      <c r="K281" s="40">
        <f>J281</f>
        <v>0</v>
      </c>
      <c r="L281" s="18">
        <f>J281-K281</f>
        <v>0</v>
      </c>
      <c r="O281" s="11"/>
      <c r="Q281" s="11"/>
      <c r="R281" s="11"/>
      <c r="S281" s="11"/>
      <c r="T281" s="11"/>
      <c r="U281" s="11"/>
      <c r="V281" s="11"/>
    </row>
    <row r="282" spans="1:22" ht="25.5" customHeight="1">
      <c r="A282" s="19">
        <v>45689</v>
      </c>
      <c r="B282" s="34">
        <f>B281</f>
        <v>0</v>
      </c>
      <c r="C282" s="34">
        <f>ROUND(B282*55%,0)</f>
        <v>0</v>
      </c>
      <c r="D282" s="17">
        <f>SUM(B282:C282)</f>
        <v>0</v>
      </c>
      <c r="E282" s="34">
        <f>B282</f>
        <v>0</v>
      </c>
      <c r="F282" s="34">
        <f>ROUND(E282*53%,0)</f>
        <v>0</v>
      </c>
      <c r="G282" s="17">
        <f>SUM(E282:F282)</f>
        <v>0</v>
      </c>
      <c r="H282" s="34">
        <f t="shared" si="50"/>
        <v>0</v>
      </c>
      <c r="I282" s="34">
        <f t="shared" si="50"/>
        <v>0</v>
      </c>
      <c r="J282" s="17">
        <f t="shared" si="50"/>
        <v>0</v>
      </c>
      <c r="K282" s="40">
        <f>J282</f>
        <v>0</v>
      </c>
      <c r="L282" s="18">
        <f>J282-K282</f>
        <v>0</v>
      </c>
      <c r="O282" s="6"/>
      <c r="Q282" s="6"/>
      <c r="R282" s="6"/>
      <c r="S282" s="6"/>
      <c r="T282" s="6"/>
      <c r="U282" s="6"/>
      <c r="V282" s="6"/>
    </row>
    <row r="283" spans="1:22" ht="25.5" customHeight="1">
      <c r="A283" s="19">
        <v>45717</v>
      </c>
      <c r="B283" s="34">
        <f>B282</f>
        <v>0</v>
      </c>
      <c r="C283" s="34">
        <f>ROUND(B283*55%,0)</f>
        <v>0</v>
      </c>
      <c r="D283" s="17">
        <f>SUM(B283:C283)</f>
        <v>0</v>
      </c>
      <c r="E283" s="34">
        <f>B283</f>
        <v>0</v>
      </c>
      <c r="F283" s="34">
        <f>ROUND(E283*53%,0)</f>
        <v>0</v>
      </c>
      <c r="G283" s="17">
        <f>SUM(E283:F283)</f>
        <v>0</v>
      </c>
      <c r="H283" s="34">
        <f t="shared" si="50"/>
        <v>0</v>
      </c>
      <c r="I283" s="34">
        <f t="shared" si="50"/>
        <v>0</v>
      </c>
      <c r="J283" s="17">
        <f t="shared" si="50"/>
        <v>0</v>
      </c>
      <c r="K283" s="40">
        <f>J283</f>
        <v>0</v>
      </c>
      <c r="L283" s="18">
        <f>J283-K283</f>
        <v>0</v>
      </c>
      <c r="O283" s="6"/>
      <c r="Q283" s="6"/>
      <c r="R283" s="6"/>
      <c r="S283" s="6"/>
      <c r="T283" s="6"/>
      <c r="U283" s="6"/>
      <c r="V283" s="6"/>
    </row>
    <row r="284" spans="1:22" ht="31.5" customHeight="1">
      <c r="A284" s="35" t="s">
        <v>46</v>
      </c>
      <c r="B284" s="36">
        <f t="shared" ref="B284:L284" si="51">SUM(B281:B283)</f>
        <v>0</v>
      </c>
      <c r="C284" s="36">
        <f t="shared" si="51"/>
        <v>0</v>
      </c>
      <c r="D284" s="36">
        <f t="shared" si="51"/>
        <v>0</v>
      </c>
      <c r="E284" s="36">
        <f t="shared" si="51"/>
        <v>0</v>
      </c>
      <c r="F284" s="36">
        <f t="shared" si="51"/>
        <v>0</v>
      </c>
      <c r="G284" s="36">
        <f t="shared" si="51"/>
        <v>0</v>
      </c>
      <c r="H284" s="36">
        <f t="shared" si="51"/>
        <v>0</v>
      </c>
      <c r="I284" s="36">
        <f t="shared" si="51"/>
        <v>0</v>
      </c>
      <c r="J284" s="36">
        <f t="shared" si="51"/>
        <v>0</v>
      </c>
      <c r="K284" s="36">
        <f t="shared" si="51"/>
        <v>0</v>
      </c>
      <c r="L284" s="36">
        <f t="shared" si="51"/>
        <v>0</v>
      </c>
      <c r="O284" s="11"/>
      <c r="Q284" s="11"/>
      <c r="R284" s="11"/>
      <c r="S284" s="11"/>
      <c r="T284" s="11"/>
      <c r="U284" s="11"/>
      <c r="V284" s="11"/>
    </row>
    <row r="285" spans="1:22" ht="1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O285" s="11"/>
      <c r="Q285" s="11"/>
      <c r="R285" s="11"/>
      <c r="S285" s="11"/>
      <c r="T285" s="11"/>
      <c r="U285" s="11"/>
      <c r="V285" s="11"/>
    </row>
    <row r="286" spans="1:22" ht="1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O286" s="11"/>
      <c r="Q286" s="11"/>
      <c r="R286" s="11"/>
      <c r="S286" s="11"/>
      <c r="T286" s="11"/>
      <c r="U286" s="11"/>
      <c r="V286" s="11"/>
    </row>
    <row r="287" spans="1:22" ht="1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O287" s="6"/>
      <c r="Q287" s="6"/>
      <c r="R287" s="6"/>
      <c r="S287" s="6"/>
      <c r="T287" s="6"/>
      <c r="U287" s="6"/>
      <c r="V287" s="6"/>
    </row>
    <row r="288" spans="1:22" ht="1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O288" s="6"/>
      <c r="Q288" s="6"/>
      <c r="R288" s="6"/>
      <c r="S288" s="6"/>
      <c r="T288" s="6"/>
      <c r="U288" s="6"/>
      <c r="V288" s="6"/>
    </row>
    <row r="289" spans="1:22" ht="1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O289" s="11"/>
      <c r="Q289" s="11"/>
      <c r="R289" s="11"/>
      <c r="S289" s="11"/>
      <c r="T289" s="11"/>
      <c r="U289" s="11"/>
      <c r="V289" s="11"/>
    </row>
    <row r="290" spans="1:22" ht="1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O290" s="11"/>
      <c r="P290" s="11"/>
      <c r="Q290" s="11"/>
      <c r="R290" s="11"/>
      <c r="S290" s="11"/>
      <c r="T290" s="11"/>
      <c r="U290" s="11"/>
      <c r="V290" s="11"/>
    </row>
    <row r="291" spans="1:22" s="21" customFormat="1" ht="18" customHeight="1">
      <c r="A291" s="20" t="s">
        <v>37</v>
      </c>
      <c r="B291" s="65" t="str">
        <f>MASTER!B27</f>
        <v>EMPLOYEE 23</v>
      </c>
      <c r="C291" s="66"/>
      <c r="D291" s="66"/>
      <c r="E291" s="66"/>
      <c r="F291" s="67"/>
      <c r="G291" s="68" t="s">
        <v>38</v>
      </c>
      <c r="H291" s="69"/>
      <c r="I291" s="70" t="str">
        <f>MASTER!C27</f>
        <v>Teacher</v>
      </c>
      <c r="J291" s="70"/>
      <c r="K291" s="70"/>
      <c r="L291" s="70"/>
      <c r="N291" s="22"/>
      <c r="O291" s="23"/>
      <c r="Q291" s="23"/>
      <c r="R291" s="23"/>
      <c r="S291" s="23"/>
      <c r="T291" s="23"/>
      <c r="U291" s="23"/>
      <c r="V291" s="23"/>
    </row>
    <row r="292" spans="1:22" ht="17.25" customHeight="1">
      <c r="A292" s="57" t="s">
        <v>39</v>
      </c>
      <c r="B292" s="52" t="s">
        <v>40</v>
      </c>
      <c r="C292" s="53"/>
      <c r="D292" s="54"/>
      <c r="E292" s="52" t="s">
        <v>41</v>
      </c>
      <c r="F292" s="53"/>
      <c r="G292" s="54"/>
      <c r="H292" s="52" t="s">
        <v>42</v>
      </c>
      <c r="I292" s="53"/>
      <c r="J292" s="54"/>
      <c r="K292" s="37" t="s">
        <v>52</v>
      </c>
      <c r="L292" s="55" t="s">
        <v>43</v>
      </c>
      <c r="O292" s="11"/>
      <c r="Q292" s="11"/>
      <c r="R292" s="11"/>
      <c r="S292" s="11"/>
      <c r="T292" s="11"/>
      <c r="U292" s="11"/>
      <c r="V292" s="11"/>
    </row>
    <row r="293" spans="1:22" ht="17.25" customHeight="1">
      <c r="A293" s="58"/>
      <c r="B293" s="38" t="s">
        <v>44</v>
      </c>
      <c r="C293" s="38" t="s">
        <v>45</v>
      </c>
      <c r="D293" s="38" t="s">
        <v>46</v>
      </c>
      <c r="E293" s="38" t="s">
        <v>44</v>
      </c>
      <c r="F293" s="38" t="s">
        <v>45</v>
      </c>
      <c r="G293" s="38" t="s">
        <v>46</v>
      </c>
      <c r="H293" s="38" t="s">
        <v>44</v>
      </c>
      <c r="I293" s="38" t="s">
        <v>45</v>
      </c>
      <c r="J293" s="38" t="s">
        <v>46</v>
      </c>
      <c r="K293" s="39" t="str">
        <f>MASTER!E27</f>
        <v>GPF</v>
      </c>
      <c r="L293" s="56"/>
      <c r="O293" s="11"/>
      <c r="Q293" s="11"/>
      <c r="R293" s="11"/>
      <c r="S293" s="11"/>
      <c r="T293" s="11"/>
      <c r="U293" s="11"/>
      <c r="V293" s="11"/>
    </row>
    <row r="294" spans="1:22" ht="25.5" customHeight="1">
      <c r="A294" s="19">
        <v>45658</v>
      </c>
      <c r="B294" s="34">
        <f>MASTER!D27</f>
        <v>0</v>
      </c>
      <c r="C294" s="34">
        <f>ROUND(B294*55%,0)</f>
        <v>0</v>
      </c>
      <c r="D294" s="17">
        <f>SUM(B294:C294)</f>
        <v>0</v>
      </c>
      <c r="E294" s="34">
        <f>B294</f>
        <v>0</v>
      </c>
      <c r="F294" s="34">
        <f>ROUND(E294*53%,0)</f>
        <v>0</v>
      </c>
      <c r="G294" s="17">
        <f>SUM(E294:F294)</f>
        <v>0</v>
      </c>
      <c r="H294" s="34">
        <f t="shared" ref="H294:J296" si="52">B294-E294</f>
        <v>0</v>
      </c>
      <c r="I294" s="34">
        <f t="shared" si="52"/>
        <v>0</v>
      </c>
      <c r="J294" s="17">
        <f t="shared" si="52"/>
        <v>0</v>
      </c>
      <c r="K294" s="40">
        <f>J294</f>
        <v>0</v>
      </c>
      <c r="L294" s="18">
        <f>J294-K294</f>
        <v>0</v>
      </c>
      <c r="O294" s="11"/>
      <c r="Q294" s="11"/>
      <c r="R294" s="11"/>
      <c r="S294" s="11"/>
      <c r="T294" s="11"/>
      <c r="U294" s="11"/>
      <c r="V294" s="11"/>
    </row>
    <row r="295" spans="1:22" ht="25.5" customHeight="1">
      <c r="A295" s="19">
        <v>45689</v>
      </c>
      <c r="B295" s="34">
        <f>B294</f>
        <v>0</v>
      </c>
      <c r="C295" s="34">
        <f>ROUND(B295*55%,0)</f>
        <v>0</v>
      </c>
      <c r="D295" s="17">
        <f>SUM(B295:C295)</f>
        <v>0</v>
      </c>
      <c r="E295" s="34">
        <f>B295</f>
        <v>0</v>
      </c>
      <c r="F295" s="34">
        <f>ROUND(E295*53%,0)</f>
        <v>0</v>
      </c>
      <c r="G295" s="17">
        <f>SUM(E295:F295)</f>
        <v>0</v>
      </c>
      <c r="H295" s="34">
        <f t="shared" si="52"/>
        <v>0</v>
      </c>
      <c r="I295" s="34">
        <f t="shared" si="52"/>
        <v>0</v>
      </c>
      <c r="J295" s="17">
        <f t="shared" si="52"/>
        <v>0</v>
      </c>
      <c r="K295" s="40">
        <f>J295</f>
        <v>0</v>
      </c>
      <c r="L295" s="18">
        <f>J295-K295</f>
        <v>0</v>
      </c>
      <c r="O295" s="6"/>
      <c r="Q295" s="6"/>
      <c r="R295" s="6"/>
      <c r="S295" s="6"/>
      <c r="T295" s="6"/>
      <c r="U295" s="6"/>
      <c r="V295" s="6"/>
    </row>
    <row r="296" spans="1:22" ht="25.5" customHeight="1">
      <c r="A296" s="19">
        <v>45717</v>
      </c>
      <c r="B296" s="34">
        <f>B295</f>
        <v>0</v>
      </c>
      <c r="C296" s="34">
        <f>ROUND(B296*55%,0)</f>
        <v>0</v>
      </c>
      <c r="D296" s="17">
        <f>SUM(B296:C296)</f>
        <v>0</v>
      </c>
      <c r="E296" s="34">
        <f>B296</f>
        <v>0</v>
      </c>
      <c r="F296" s="34">
        <f>ROUND(E296*53%,0)</f>
        <v>0</v>
      </c>
      <c r="G296" s="17">
        <f>SUM(E296:F296)</f>
        <v>0</v>
      </c>
      <c r="H296" s="34">
        <f t="shared" si="52"/>
        <v>0</v>
      </c>
      <c r="I296" s="34">
        <f t="shared" si="52"/>
        <v>0</v>
      </c>
      <c r="J296" s="17">
        <f t="shared" si="52"/>
        <v>0</v>
      </c>
      <c r="K296" s="40">
        <f>J296</f>
        <v>0</v>
      </c>
      <c r="L296" s="18">
        <f>J296-K296</f>
        <v>0</v>
      </c>
      <c r="O296" s="6"/>
      <c r="Q296" s="6"/>
      <c r="R296" s="6"/>
      <c r="S296" s="6"/>
      <c r="T296" s="6"/>
      <c r="U296" s="6"/>
      <c r="V296" s="6"/>
    </row>
    <row r="297" spans="1:22" ht="31.5" customHeight="1">
      <c r="A297" s="35" t="s">
        <v>46</v>
      </c>
      <c r="B297" s="36">
        <f t="shared" ref="B297:L297" si="53">SUM(B294:B296)</f>
        <v>0</v>
      </c>
      <c r="C297" s="36">
        <f t="shared" si="53"/>
        <v>0</v>
      </c>
      <c r="D297" s="36">
        <f t="shared" si="53"/>
        <v>0</v>
      </c>
      <c r="E297" s="36">
        <f t="shared" si="53"/>
        <v>0</v>
      </c>
      <c r="F297" s="36">
        <f t="shared" si="53"/>
        <v>0</v>
      </c>
      <c r="G297" s="36">
        <f t="shared" si="53"/>
        <v>0</v>
      </c>
      <c r="H297" s="36">
        <f t="shared" si="53"/>
        <v>0</v>
      </c>
      <c r="I297" s="36">
        <f t="shared" si="53"/>
        <v>0</v>
      </c>
      <c r="J297" s="36">
        <f t="shared" si="53"/>
        <v>0</v>
      </c>
      <c r="K297" s="36">
        <f t="shared" si="53"/>
        <v>0</v>
      </c>
      <c r="L297" s="36">
        <f t="shared" si="53"/>
        <v>0</v>
      </c>
      <c r="O297" s="11"/>
      <c r="Q297" s="11"/>
      <c r="R297" s="11"/>
      <c r="S297" s="11"/>
      <c r="T297" s="11"/>
      <c r="U297" s="11"/>
      <c r="V297" s="11"/>
    </row>
    <row r="298" spans="1:22" ht="1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O298" s="11"/>
      <c r="Q298" s="11"/>
      <c r="R298" s="11"/>
      <c r="S298" s="11"/>
      <c r="T298" s="11"/>
      <c r="U298" s="11"/>
      <c r="V298" s="11"/>
    </row>
    <row r="299" spans="1:22" ht="1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O299" s="11"/>
      <c r="Q299" s="11"/>
      <c r="R299" s="11"/>
      <c r="S299" s="11"/>
      <c r="T299" s="11"/>
      <c r="U299" s="11"/>
      <c r="V299" s="11"/>
    </row>
    <row r="300" spans="1:22" ht="1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O300" s="6"/>
      <c r="Q300" s="6"/>
      <c r="R300" s="6"/>
      <c r="S300" s="6"/>
      <c r="T300" s="6"/>
      <c r="U300" s="6"/>
      <c r="V300" s="6"/>
    </row>
    <row r="301" spans="1:22" ht="1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O301" s="6"/>
      <c r="Q301" s="6"/>
      <c r="R301" s="6"/>
      <c r="S301" s="6"/>
      <c r="T301" s="6"/>
      <c r="U301" s="6"/>
      <c r="V301" s="6"/>
    </row>
    <row r="302" spans="1:22" ht="1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O302" s="11"/>
      <c r="Q302" s="11"/>
      <c r="R302" s="11"/>
      <c r="S302" s="11"/>
      <c r="T302" s="11"/>
      <c r="U302" s="11"/>
      <c r="V302" s="11"/>
    </row>
    <row r="303" spans="1:22" ht="1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O303" s="11"/>
      <c r="P303" s="11"/>
      <c r="Q303" s="11"/>
      <c r="R303" s="11"/>
      <c r="S303" s="11"/>
      <c r="T303" s="11"/>
      <c r="U303" s="11"/>
      <c r="V303" s="11"/>
    </row>
    <row r="304" spans="1:22" s="21" customFormat="1" ht="18" customHeight="1">
      <c r="A304" s="20" t="s">
        <v>37</v>
      </c>
      <c r="B304" s="65" t="str">
        <f>MASTER!B28</f>
        <v>EMPLOYEE 24</v>
      </c>
      <c r="C304" s="66"/>
      <c r="D304" s="66"/>
      <c r="E304" s="66"/>
      <c r="F304" s="67"/>
      <c r="G304" s="68" t="s">
        <v>38</v>
      </c>
      <c r="H304" s="69"/>
      <c r="I304" s="70" t="str">
        <f>MASTER!C28</f>
        <v>Teacher</v>
      </c>
      <c r="J304" s="70"/>
      <c r="K304" s="70"/>
      <c r="L304" s="70"/>
      <c r="N304" s="22"/>
      <c r="O304" s="23"/>
      <c r="Q304" s="23"/>
      <c r="R304" s="23"/>
      <c r="S304" s="23"/>
      <c r="T304" s="23"/>
      <c r="U304" s="23"/>
      <c r="V304" s="23"/>
    </row>
    <row r="305" spans="1:22" ht="17.25" customHeight="1">
      <c r="A305" s="57" t="s">
        <v>39</v>
      </c>
      <c r="B305" s="52" t="s">
        <v>40</v>
      </c>
      <c r="C305" s="53"/>
      <c r="D305" s="54"/>
      <c r="E305" s="52" t="s">
        <v>41</v>
      </c>
      <c r="F305" s="53"/>
      <c r="G305" s="54"/>
      <c r="H305" s="52" t="s">
        <v>42</v>
      </c>
      <c r="I305" s="53"/>
      <c r="J305" s="54"/>
      <c r="K305" s="37" t="s">
        <v>52</v>
      </c>
      <c r="L305" s="55" t="s">
        <v>43</v>
      </c>
      <c r="O305" s="11"/>
      <c r="Q305" s="11"/>
      <c r="R305" s="11"/>
      <c r="S305" s="11"/>
      <c r="T305" s="11"/>
      <c r="U305" s="11"/>
      <c r="V305" s="11"/>
    </row>
    <row r="306" spans="1:22" ht="17.25" customHeight="1">
      <c r="A306" s="58"/>
      <c r="B306" s="38" t="s">
        <v>44</v>
      </c>
      <c r="C306" s="38" t="s">
        <v>45</v>
      </c>
      <c r="D306" s="38" t="s">
        <v>46</v>
      </c>
      <c r="E306" s="38" t="s">
        <v>44</v>
      </c>
      <c r="F306" s="38" t="s">
        <v>45</v>
      </c>
      <c r="G306" s="38" t="s">
        <v>46</v>
      </c>
      <c r="H306" s="38" t="s">
        <v>44</v>
      </c>
      <c r="I306" s="38" t="s">
        <v>45</v>
      </c>
      <c r="J306" s="38" t="s">
        <v>46</v>
      </c>
      <c r="K306" s="39" t="str">
        <f>MASTER!E28</f>
        <v>GPF</v>
      </c>
      <c r="L306" s="56"/>
      <c r="O306" s="11"/>
      <c r="Q306" s="11"/>
      <c r="R306" s="11"/>
      <c r="S306" s="11"/>
      <c r="T306" s="11"/>
      <c r="U306" s="11"/>
      <c r="V306" s="11"/>
    </row>
    <row r="307" spans="1:22" ht="25.5" customHeight="1">
      <c r="A307" s="19">
        <v>45658</v>
      </c>
      <c r="B307" s="34">
        <f>MASTER!D28</f>
        <v>0</v>
      </c>
      <c r="C307" s="34">
        <f>ROUND(B307*55%,0)</f>
        <v>0</v>
      </c>
      <c r="D307" s="17">
        <f>SUM(B307:C307)</f>
        <v>0</v>
      </c>
      <c r="E307" s="34">
        <f>B307</f>
        <v>0</v>
      </c>
      <c r="F307" s="34">
        <f>ROUND(E307*53%,0)</f>
        <v>0</v>
      </c>
      <c r="G307" s="17">
        <f>SUM(E307:F307)</f>
        <v>0</v>
      </c>
      <c r="H307" s="34">
        <f t="shared" ref="H307:J309" si="54">B307-E307</f>
        <v>0</v>
      </c>
      <c r="I307" s="34">
        <f t="shared" si="54"/>
        <v>0</v>
      </c>
      <c r="J307" s="17">
        <f t="shared" si="54"/>
        <v>0</v>
      </c>
      <c r="K307" s="40">
        <f>J307</f>
        <v>0</v>
      </c>
      <c r="L307" s="18">
        <f>J307-K307</f>
        <v>0</v>
      </c>
      <c r="O307" s="11"/>
      <c r="Q307" s="11"/>
      <c r="R307" s="11"/>
      <c r="S307" s="11"/>
      <c r="T307" s="11"/>
      <c r="U307" s="11"/>
      <c r="V307" s="11"/>
    </row>
    <row r="308" spans="1:22" ht="25.5" customHeight="1">
      <c r="A308" s="19">
        <v>45689</v>
      </c>
      <c r="B308" s="34">
        <f>B307</f>
        <v>0</v>
      </c>
      <c r="C308" s="34">
        <f>ROUND(B308*55%,0)</f>
        <v>0</v>
      </c>
      <c r="D308" s="17">
        <f>SUM(B308:C308)</f>
        <v>0</v>
      </c>
      <c r="E308" s="34">
        <f>B308</f>
        <v>0</v>
      </c>
      <c r="F308" s="34">
        <f>ROUND(E308*53%,0)</f>
        <v>0</v>
      </c>
      <c r="G308" s="17">
        <f>SUM(E308:F308)</f>
        <v>0</v>
      </c>
      <c r="H308" s="34">
        <f t="shared" si="54"/>
        <v>0</v>
      </c>
      <c r="I308" s="34">
        <f t="shared" si="54"/>
        <v>0</v>
      </c>
      <c r="J308" s="17">
        <f t="shared" si="54"/>
        <v>0</v>
      </c>
      <c r="K308" s="40">
        <f>J308</f>
        <v>0</v>
      </c>
      <c r="L308" s="18">
        <f>J308-K308</f>
        <v>0</v>
      </c>
      <c r="O308" s="6"/>
      <c r="Q308" s="6"/>
      <c r="R308" s="6"/>
      <c r="S308" s="6"/>
      <c r="T308" s="6"/>
      <c r="U308" s="6"/>
      <c r="V308" s="6"/>
    </row>
    <row r="309" spans="1:22" ht="25.5" customHeight="1">
      <c r="A309" s="19">
        <v>45717</v>
      </c>
      <c r="B309" s="34">
        <f>B308</f>
        <v>0</v>
      </c>
      <c r="C309" s="34">
        <f>ROUND(B309*55%,0)</f>
        <v>0</v>
      </c>
      <c r="D309" s="17">
        <f>SUM(B309:C309)</f>
        <v>0</v>
      </c>
      <c r="E309" s="34">
        <f>B309</f>
        <v>0</v>
      </c>
      <c r="F309" s="34">
        <f>ROUND(E309*53%,0)</f>
        <v>0</v>
      </c>
      <c r="G309" s="17">
        <f>SUM(E309:F309)</f>
        <v>0</v>
      </c>
      <c r="H309" s="34">
        <f t="shared" si="54"/>
        <v>0</v>
      </c>
      <c r="I309" s="34">
        <f t="shared" si="54"/>
        <v>0</v>
      </c>
      <c r="J309" s="17">
        <f t="shared" si="54"/>
        <v>0</v>
      </c>
      <c r="K309" s="40">
        <f>J309</f>
        <v>0</v>
      </c>
      <c r="L309" s="18">
        <f>J309-K309</f>
        <v>0</v>
      </c>
      <c r="O309" s="6"/>
      <c r="Q309" s="6"/>
      <c r="R309" s="6"/>
      <c r="S309" s="6"/>
      <c r="T309" s="6"/>
      <c r="U309" s="6"/>
      <c r="V309" s="6"/>
    </row>
    <row r="310" spans="1:22" ht="31.5" customHeight="1">
      <c r="A310" s="35" t="s">
        <v>46</v>
      </c>
      <c r="B310" s="36">
        <f t="shared" ref="B310:L310" si="55">SUM(B307:B309)</f>
        <v>0</v>
      </c>
      <c r="C310" s="36">
        <f t="shared" si="55"/>
        <v>0</v>
      </c>
      <c r="D310" s="36">
        <f t="shared" si="55"/>
        <v>0</v>
      </c>
      <c r="E310" s="36">
        <f t="shared" si="55"/>
        <v>0</v>
      </c>
      <c r="F310" s="36">
        <f t="shared" si="55"/>
        <v>0</v>
      </c>
      <c r="G310" s="36">
        <f t="shared" si="55"/>
        <v>0</v>
      </c>
      <c r="H310" s="36">
        <f t="shared" si="55"/>
        <v>0</v>
      </c>
      <c r="I310" s="36">
        <f t="shared" si="55"/>
        <v>0</v>
      </c>
      <c r="J310" s="36">
        <f t="shared" si="55"/>
        <v>0</v>
      </c>
      <c r="K310" s="36">
        <f t="shared" si="55"/>
        <v>0</v>
      </c>
      <c r="L310" s="36">
        <f t="shared" si="55"/>
        <v>0</v>
      </c>
      <c r="O310" s="11"/>
      <c r="Q310" s="11"/>
      <c r="R310" s="11"/>
      <c r="S310" s="11"/>
      <c r="T310" s="11"/>
      <c r="U310" s="11"/>
      <c r="V310" s="11"/>
    </row>
    <row r="311" spans="1:22" ht="1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O311" s="11"/>
      <c r="Q311" s="11"/>
      <c r="R311" s="11"/>
      <c r="S311" s="11"/>
      <c r="T311" s="11"/>
      <c r="U311" s="11"/>
      <c r="V311" s="11"/>
    </row>
    <row r="312" spans="1:22" ht="1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O312" s="11"/>
      <c r="Q312" s="11"/>
      <c r="R312" s="11"/>
      <c r="S312" s="11"/>
      <c r="T312" s="11"/>
      <c r="U312" s="11"/>
      <c r="V312" s="11"/>
    </row>
    <row r="313" spans="1:22" ht="1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O313" s="6"/>
      <c r="Q313" s="6"/>
      <c r="R313" s="6"/>
      <c r="S313" s="6"/>
      <c r="T313" s="6"/>
      <c r="U313" s="6"/>
      <c r="V313" s="6"/>
    </row>
    <row r="314" spans="1:22" ht="1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O314" s="6"/>
      <c r="Q314" s="6"/>
      <c r="R314" s="6"/>
      <c r="S314" s="6"/>
      <c r="T314" s="6"/>
      <c r="U314" s="6"/>
      <c r="V314" s="6"/>
    </row>
    <row r="315" spans="1:22" ht="1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O315" s="11"/>
      <c r="Q315" s="11"/>
      <c r="R315" s="11"/>
      <c r="S315" s="11"/>
      <c r="T315" s="11"/>
      <c r="U315" s="11"/>
      <c r="V315" s="11"/>
    </row>
    <row r="316" spans="1:22" ht="1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O316" s="11"/>
      <c r="P316" s="11"/>
      <c r="Q316" s="11"/>
      <c r="R316" s="11"/>
      <c r="S316" s="11"/>
      <c r="T316" s="11"/>
      <c r="U316" s="11"/>
      <c r="V316" s="11"/>
    </row>
    <row r="317" spans="1:22" s="21" customFormat="1" ht="18" customHeight="1">
      <c r="A317" s="20" t="s">
        <v>37</v>
      </c>
      <c r="B317" s="65" t="str">
        <f>MASTER!B29</f>
        <v>EMPLOYEE 25</v>
      </c>
      <c r="C317" s="66"/>
      <c r="D317" s="66"/>
      <c r="E317" s="66"/>
      <c r="F317" s="67"/>
      <c r="G317" s="68" t="s">
        <v>38</v>
      </c>
      <c r="H317" s="69"/>
      <c r="I317" s="70" t="str">
        <f>MASTER!C29</f>
        <v>Teacher</v>
      </c>
      <c r="J317" s="70"/>
      <c r="K317" s="70"/>
      <c r="L317" s="70"/>
      <c r="N317" s="22"/>
      <c r="O317" s="23"/>
      <c r="Q317" s="23"/>
      <c r="R317" s="23"/>
      <c r="S317" s="23"/>
      <c r="T317" s="23"/>
      <c r="U317" s="23"/>
      <c r="V317" s="23"/>
    </row>
    <row r="318" spans="1:22" ht="17.25" customHeight="1">
      <c r="A318" s="57" t="s">
        <v>39</v>
      </c>
      <c r="B318" s="52" t="s">
        <v>40</v>
      </c>
      <c r="C318" s="53"/>
      <c r="D318" s="54"/>
      <c r="E318" s="52" t="s">
        <v>41</v>
      </c>
      <c r="F318" s="53"/>
      <c r="G318" s="54"/>
      <c r="H318" s="52" t="s">
        <v>42</v>
      </c>
      <c r="I318" s="53"/>
      <c r="J318" s="54"/>
      <c r="K318" s="37" t="s">
        <v>52</v>
      </c>
      <c r="L318" s="55" t="s">
        <v>43</v>
      </c>
      <c r="O318" s="11"/>
      <c r="Q318" s="11"/>
      <c r="R318" s="11"/>
      <c r="S318" s="11"/>
      <c r="T318" s="11"/>
      <c r="U318" s="11"/>
      <c r="V318" s="11"/>
    </row>
    <row r="319" spans="1:22" ht="17.25" customHeight="1">
      <c r="A319" s="58"/>
      <c r="B319" s="38" t="s">
        <v>44</v>
      </c>
      <c r="C319" s="38" t="s">
        <v>45</v>
      </c>
      <c r="D319" s="38" t="s">
        <v>46</v>
      </c>
      <c r="E319" s="38" t="s">
        <v>44</v>
      </c>
      <c r="F319" s="38" t="s">
        <v>45</v>
      </c>
      <c r="G319" s="38" t="s">
        <v>46</v>
      </c>
      <c r="H319" s="38" t="s">
        <v>44</v>
      </c>
      <c r="I319" s="38" t="s">
        <v>45</v>
      </c>
      <c r="J319" s="38" t="s">
        <v>46</v>
      </c>
      <c r="K319" s="39" t="str">
        <f>MASTER!E29</f>
        <v>GPF 2004</v>
      </c>
      <c r="L319" s="56"/>
      <c r="O319" s="11"/>
      <c r="Q319" s="11"/>
      <c r="R319" s="11"/>
      <c r="S319" s="11"/>
      <c r="T319" s="11"/>
      <c r="U319" s="11"/>
      <c r="V319" s="11"/>
    </row>
    <row r="320" spans="1:22" ht="25.5" customHeight="1">
      <c r="A320" s="19">
        <v>45658</v>
      </c>
      <c r="B320" s="34">
        <f>MASTER!D29</f>
        <v>0</v>
      </c>
      <c r="C320" s="34">
        <f>ROUND(B320*55%,0)</f>
        <v>0</v>
      </c>
      <c r="D320" s="17">
        <f>SUM(B320:C320)</f>
        <v>0</v>
      </c>
      <c r="E320" s="34">
        <f>B320</f>
        <v>0</v>
      </c>
      <c r="F320" s="34">
        <f>ROUND(E320*53%,0)</f>
        <v>0</v>
      </c>
      <c r="G320" s="17">
        <f>SUM(E320:F320)</f>
        <v>0</v>
      </c>
      <c r="H320" s="34">
        <f t="shared" ref="H320:J322" si="56">B320-E320</f>
        <v>0</v>
      </c>
      <c r="I320" s="34">
        <f t="shared" si="56"/>
        <v>0</v>
      </c>
      <c r="J320" s="17">
        <f t="shared" si="56"/>
        <v>0</v>
      </c>
      <c r="K320" s="40">
        <f>J320</f>
        <v>0</v>
      </c>
      <c r="L320" s="18">
        <f>J320-K320</f>
        <v>0</v>
      </c>
      <c r="O320" s="11"/>
      <c r="Q320" s="11"/>
      <c r="R320" s="11"/>
      <c r="S320" s="11"/>
      <c r="T320" s="11"/>
      <c r="U320" s="11"/>
      <c r="V320" s="11"/>
    </row>
    <row r="321" spans="1:22" ht="25.5" customHeight="1">
      <c r="A321" s="19">
        <v>45689</v>
      </c>
      <c r="B321" s="34">
        <f>B320</f>
        <v>0</v>
      </c>
      <c r="C321" s="34">
        <f>ROUND(B321*55%,0)</f>
        <v>0</v>
      </c>
      <c r="D321" s="17">
        <f>SUM(B321:C321)</f>
        <v>0</v>
      </c>
      <c r="E321" s="34">
        <f>B321</f>
        <v>0</v>
      </c>
      <c r="F321" s="34">
        <f>ROUND(E321*53%,0)</f>
        <v>0</v>
      </c>
      <c r="G321" s="17">
        <f>SUM(E321:F321)</f>
        <v>0</v>
      </c>
      <c r="H321" s="34">
        <f t="shared" si="56"/>
        <v>0</v>
      </c>
      <c r="I321" s="34">
        <f t="shared" si="56"/>
        <v>0</v>
      </c>
      <c r="J321" s="17">
        <f t="shared" si="56"/>
        <v>0</v>
      </c>
      <c r="K321" s="40">
        <f>J321</f>
        <v>0</v>
      </c>
      <c r="L321" s="18">
        <f>J321-K321</f>
        <v>0</v>
      </c>
      <c r="O321" s="6"/>
      <c r="Q321" s="6"/>
      <c r="R321" s="6"/>
      <c r="S321" s="6"/>
      <c r="T321" s="6"/>
      <c r="U321" s="6"/>
      <c r="V321" s="6"/>
    </row>
    <row r="322" spans="1:22" ht="25.5" customHeight="1">
      <c r="A322" s="19">
        <v>45717</v>
      </c>
      <c r="B322" s="34">
        <f>B321</f>
        <v>0</v>
      </c>
      <c r="C322" s="34">
        <f>ROUND(B322*55%,0)</f>
        <v>0</v>
      </c>
      <c r="D322" s="17">
        <f>SUM(B322:C322)</f>
        <v>0</v>
      </c>
      <c r="E322" s="34">
        <f>B322</f>
        <v>0</v>
      </c>
      <c r="F322" s="34">
        <f>ROUND(E322*53%,0)</f>
        <v>0</v>
      </c>
      <c r="G322" s="17">
        <f>SUM(E322:F322)</f>
        <v>0</v>
      </c>
      <c r="H322" s="34">
        <f t="shared" si="56"/>
        <v>0</v>
      </c>
      <c r="I322" s="34">
        <f t="shared" si="56"/>
        <v>0</v>
      </c>
      <c r="J322" s="17">
        <f t="shared" si="56"/>
        <v>0</v>
      </c>
      <c r="K322" s="40">
        <f>J322</f>
        <v>0</v>
      </c>
      <c r="L322" s="18">
        <f>J322-K322</f>
        <v>0</v>
      </c>
      <c r="O322" s="6"/>
      <c r="Q322" s="6"/>
      <c r="R322" s="6"/>
      <c r="S322" s="6"/>
      <c r="T322" s="6"/>
      <c r="U322" s="6"/>
      <c r="V322" s="6"/>
    </row>
    <row r="323" spans="1:22" ht="31.5" customHeight="1">
      <c r="A323" s="35" t="s">
        <v>46</v>
      </c>
      <c r="B323" s="36">
        <f t="shared" ref="B323:L323" si="57">SUM(B320:B322)</f>
        <v>0</v>
      </c>
      <c r="C323" s="36">
        <f t="shared" si="57"/>
        <v>0</v>
      </c>
      <c r="D323" s="36">
        <f t="shared" si="57"/>
        <v>0</v>
      </c>
      <c r="E323" s="36">
        <f t="shared" si="57"/>
        <v>0</v>
      </c>
      <c r="F323" s="36">
        <f t="shared" si="57"/>
        <v>0</v>
      </c>
      <c r="G323" s="36">
        <f t="shared" si="57"/>
        <v>0</v>
      </c>
      <c r="H323" s="36">
        <f t="shared" si="57"/>
        <v>0</v>
      </c>
      <c r="I323" s="36">
        <f t="shared" si="57"/>
        <v>0</v>
      </c>
      <c r="J323" s="36">
        <f t="shared" si="57"/>
        <v>0</v>
      </c>
      <c r="K323" s="36">
        <f t="shared" si="57"/>
        <v>0</v>
      </c>
      <c r="L323" s="36">
        <f t="shared" si="57"/>
        <v>0</v>
      </c>
      <c r="O323" s="11"/>
      <c r="Q323" s="11"/>
      <c r="R323" s="11"/>
      <c r="S323" s="11"/>
      <c r="T323" s="11"/>
      <c r="U323" s="11"/>
      <c r="V323" s="11"/>
    </row>
    <row r="324" spans="1:22" ht="1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O324" s="11"/>
      <c r="Q324" s="11"/>
      <c r="R324" s="11"/>
      <c r="S324" s="11"/>
      <c r="T324" s="11"/>
      <c r="U324" s="11"/>
      <c r="V324" s="11"/>
    </row>
    <row r="325" spans="1:22" ht="1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O325" s="11"/>
      <c r="Q325" s="11"/>
      <c r="R325" s="11"/>
      <c r="S325" s="11"/>
      <c r="T325" s="11"/>
      <c r="U325" s="11"/>
      <c r="V325" s="11"/>
    </row>
    <row r="326" spans="1:22" ht="1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O326" s="6"/>
      <c r="Q326" s="6"/>
      <c r="R326" s="6"/>
      <c r="S326" s="6"/>
      <c r="T326" s="6"/>
      <c r="U326" s="6"/>
      <c r="V326" s="6"/>
    </row>
    <row r="327" spans="1:22" ht="1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O327" s="6"/>
      <c r="Q327" s="6"/>
      <c r="R327" s="6"/>
      <c r="S327" s="6"/>
      <c r="T327" s="6"/>
      <c r="U327" s="6"/>
      <c r="V327" s="6"/>
    </row>
    <row r="328" spans="1:22" ht="1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O328" s="11"/>
      <c r="Q328" s="11"/>
      <c r="R328" s="11"/>
      <c r="S328" s="11"/>
      <c r="T328" s="11"/>
      <c r="U328" s="11"/>
      <c r="V328" s="11"/>
    </row>
    <row r="329" spans="1:22" ht="1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O329" s="11"/>
      <c r="P329" s="11"/>
      <c r="Q329" s="11"/>
      <c r="R329" s="11"/>
      <c r="S329" s="11"/>
      <c r="T329" s="11"/>
      <c r="U329" s="11"/>
      <c r="V329" s="11"/>
    </row>
    <row r="330" spans="1:22" s="21" customFormat="1" ht="18" customHeight="1">
      <c r="A330" s="20" t="s">
        <v>37</v>
      </c>
      <c r="B330" s="65" t="str">
        <f>MASTER!B30</f>
        <v>EMPLOYEE 26</v>
      </c>
      <c r="C330" s="66"/>
      <c r="D330" s="66"/>
      <c r="E330" s="66"/>
      <c r="F330" s="67"/>
      <c r="G330" s="68" t="s">
        <v>38</v>
      </c>
      <c r="H330" s="69"/>
      <c r="I330" s="70" t="str">
        <f>MASTER!C30</f>
        <v>Teacher</v>
      </c>
      <c r="J330" s="70"/>
      <c r="K330" s="70"/>
      <c r="L330" s="70"/>
      <c r="N330" s="22"/>
      <c r="O330" s="23"/>
      <c r="Q330" s="23"/>
      <c r="R330" s="23"/>
      <c r="S330" s="23"/>
      <c r="T330" s="23"/>
      <c r="U330" s="23"/>
      <c r="V330" s="23"/>
    </row>
    <row r="331" spans="1:22" ht="17.25" customHeight="1">
      <c r="A331" s="57" t="s">
        <v>39</v>
      </c>
      <c r="B331" s="52" t="s">
        <v>40</v>
      </c>
      <c r="C331" s="53"/>
      <c r="D331" s="54"/>
      <c r="E331" s="52" t="s">
        <v>41</v>
      </c>
      <c r="F331" s="53"/>
      <c r="G331" s="54"/>
      <c r="H331" s="52" t="s">
        <v>42</v>
      </c>
      <c r="I331" s="53"/>
      <c r="J331" s="54"/>
      <c r="K331" s="37" t="s">
        <v>52</v>
      </c>
      <c r="L331" s="55" t="s">
        <v>43</v>
      </c>
      <c r="O331" s="11"/>
      <c r="Q331" s="11"/>
      <c r="R331" s="11"/>
      <c r="S331" s="11"/>
      <c r="T331" s="11"/>
      <c r="U331" s="11"/>
      <c r="V331" s="11"/>
    </row>
    <row r="332" spans="1:22" ht="17.25" customHeight="1">
      <c r="A332" s="58"/>
      <c r="B332" s="38" t="s">
        <v>44</v>
      </c>
      <c r="C332" s="38" t="s">
        <v>45</v>
      </c>
      <c r="D332" s="38" t="s">
        <v>46</v>
      </c>
      <c r="E332" s="38" t="s">
        <v>44</v>
      </c>
      <c r="F332" s="38" t="s">
        <v>45</v>
      </c>
      <c r="G332" s="38" t="s">
        <v>46</v>
      </c>
      <c r="H332" s="38" t="s">
        <v>44</v>
      </c>
      <c r="I332" s="38" t="s">
        <v>45</v>
      </c>
      <c r="J332" s="38" t="s">
        <v>46</v>
      </c>
      <c r="K332" s="39" t="str">
        <f>MASTER!E30</f>
        <v>GPF 2004</v>
      </c>
      <c r="L332" s="56"/>
      <c r="O332" s="11"/>
      <c r="Q332" s="11"/>
      <c r="R332" s="11"/>
      <c r="S332" s="11"/>
      <c r="T332" s="11"/>
      <c r="U332" s="11"/>
      <c r="V332" s="11"/>
    </row>
    <row r="333" spans="1:22" ht="25.5" customHeight="1">
      <c r="A333" s="19">
        <v>45658</v>
      </c>
      <c r="B333" s="34">
        <f>MASTER!D30</f>
        <v>0</v>
      </c>
      <c r="C333" s="34">
        <f>ROUND(B333*55%,0)</f>
        <v>0</v>
      </c>
      <c r="D333" s="17">
        <f>SUM(B333:C333)</f>
        <v>0</v>
      </c>
      <c r="E333" s="34">
        <f>B333</f>
        <v>0</v>
      </c>
      <c r="F333" s="34">
        <f>ROUND(E333*53%,0)</f>
        <v>0</v>
      </c>
      <c r="G333" s="17">
        <f>SUM(E333:F333)</f>
        <v>0</v>
      </c>
      <c r="H333" s="34">
        <f t="shared" ref="H333:J335" si="58">B333-E333</f>
        <v>0</v>
      </c>
      <c r="I333" s="34">
        <f t="shared" si="58"/>
        <v>0</v>
      </c>
      <c r="J333" s="17">
        <f t="shared" si="58"/>
        <v>0</v>
      </c>
      <c r="K333" s="40">
        <f>J333</f>
        <v>0</v>
      </c>
      <c r="L333" s="18">
        <f>J333-K333</f>
        <v>0</v>
      </c>
      <c r="O333" s="11"/>
      <c r="Q333" s="11"/>
      <c r="R333" s="11"/>
      <c r="S333" s="11"/>
      <c r="T333" s="11"/>
      <c r="U333" s="11"/>
      <c r="V333" s="11"/>
    </row>
    <row r="334" spans="1:22" ht="25.5" customHeight="1">
      <c r="A334" s="19">
        <v>45689</v>
      </c>
      <c r="B334" s="34">
        <f>B333</f>
        <v>0</v>
      </c>
      <c r="C334" s="34">
        <f>ROUND(B334*55%,0)</f>
        <v>0</v>
      </c>
      <c r="D334" s="17">
        <f>SUM(B334:C334)</f>
        <v>0</v>
      </c>
      <c r="E334" s="34">
        <f>B334</f>
        <v>0</v>
      </c>
      <c r="F334" s="34">
        <f>ROUND(E334*53%,0)</f>
        <v>0</v>
      </c>
      <c r="G334" s="17">
        <f>SUM(E334:F334)</f>
        <v>0</v>
      </c>
      <c r="H334" s="34">
        <f t="shared" si="58"/>
        <v>0</v>
      </c>
      <c r="I334" s="34">
        <f t="shared" si="58"/>
        <v>0</v>
      </c>
      <c r="J334" s="17">
        <f t="shared" si="58"/>
        <v>0</v>
      </c>
      <c r="K334" s="40">
        <f>J334</f>
        <v>0</v>
      </c>
      <c r="L334" s="18">
        <f>J334-K334</f>
        <v>0</v>
      </c>
      <c r="O334" s="6"/>
      <c r="Q334" s="6"/>
      <c r="R334" s="6"/>
      <c r="S334" s="6"/>
      <c r="T334" s="6"/>
      <c r="U334" s="6"/>
      <c r="V334" s="6"/>
    </row>
    <row r="335" spans="1:22" ht="25.5" customHeight="1">
      <c r="A335" s="19">
        <v>45717</v>
      </c>
      <c r="B335" s="34">
        <f>B334</f>
        <v>0</v>
      </c>
      <c r="C335" s="34">
        <f>ROUND(B335*55%,0)</f>
        <v>0</v>
      </c>
      <c r="D335" s="17">
        <f>SUM(B335:C335)</f>
        <v>0</v>
      </c>
      <c r="E335" s="34">
        <f>B335</f>
        <v>0</v>
      </c>
      <c r="F335" s="34">
        <f>ROUND(E335*53%,0)</f>
        <v>0</v>
      </c>
      <c r="G335" s="17">
        <f>SUM(E335:F335)</f>
        <v>0</v>
      </c>
      <c r="H335" s="34">
        <f t="shared" si="58"/>
        <v>0</v>
      </c>
      <c r="I335" s="34">
        <f t="shared" si="58"/>
        <v>0</v>
      </c>
      <c r="J335" s="17">
        <f t="shared" si="58"/>
        <v>0</v>
      </c>
      <c r="K335" s="40">
        <f>J335</f>
        <v>0</v>
      </c>
      <c r="L335" s="18">
        <f>J335-K335</f>
        <v>0</v>
      </c>
      <c r="O335" s="6"/>
      <c r="Q335" s="6"/>
      <c r="R335" s="6"/>
      <c r="S335" s="6"/>
      <c r="T335" s="6"/>
      <c r="U335" s="6"/>
      <c r="V335" s="6"/>
    </row>
    <row r="336" spans="1:22" ht="31.5" customHeight="1">
      <c r="A336" s="35" t="s">
        <v>46</v>
      </c>
      <c r="B336" s="36">
        <f t="shared" ref="B336:L336" si="59">SUM(B333:B335)</f>
        <v>0</v>
      </c>
      <c r="C336" s="36">
        <f t="shared" si="59"/>
        <v>0</v>
      </c>
      <c r="D336" s="36">
        <f t="shared" si="59"/>
        <v>0</v>
      </c>
      <c r="E336" s="36">
        <f t="shared" si="59"/>
        <v>0</v>
      </c>
      <c r="F336" s="36">
        <f t="shared" si="59"/>
        <v>0</v>
      </c>
      <c r="G336" s="36">
        <f t="shared" si="59"/>
        <v>0</v>
      </c>
      <c r="H336" s="36">
        <f t="shared" si="59"/>
        <v>0</v>
      </c>
      <c r="I336" s="36">
        <f t="shared" si="59"/>
        <v>0</v>
      </c>
      <c r="J336" s="36">
        <f t="shared" si="59"/>
        <v>0</v>
      </c>
      <c r="K336" s="36">
        <f t="shared" si="59"/>
        <v>0</v>
      </c>
      <c r="L336" s="36">
        <f t="shared" si="59"/>
        <v>0</v>
      </c>
      <c r="O336" s="11"/>
      <c r="Q336" s="11"/>
      <c r="R336" s="11"/>
      <c r="S336" s="11"/>
      <c r="T336" s="11"/>
      <c r="U336" s="11"/>
      <c r="V336" s="11"/>
    </row>
    <row r="337" spans="1:22" ht="1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O337" s="11"/>
      <c r="Q337" s="11"/>
      <c r="R337" s="11"/>
      <c r="S337" s="11"/>
      <c r="T337" s="11"/>
      <c r="U337" s="11"/>
      <c r="V337" s="11"/>
    </row>
    <row r="338" spans="1:22" ht="1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O338" s="11"/>
      <c r="Q338" s="11"/>
      <c r="R338" s="11"/>
      <c r="S338" s="11"/>
      <c r="T338" s="11"/>
      <c r="U338" s="11"/>
      <c r="V338" s="11"/>
    </row>
    <row r="339" spans="1:22" ht="1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O339" s="6"/>
      <c r="Q339" s="6"/>
      <c r="R339" s="6"/>
      <c r="S339" s="6"/>
      <c r="T339" s="6"/>
      <c r="U339" s="6"/>
      <c r="V339" s="6"/>
    </row>
    <row r="340" spans="1:22" ht="1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O340" s="6"/>
      <c r="Q340" s="6"/>
      <c r="R340" s="6"/>
      <c r="S340" s="6"/>
      <c r="T340" s="6"/>
      <c r="U340" s="6"/>
      <c r="V340" s="6"/>
    </row>
    <row r="341" spans="1:22" ht="1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O341" s="11"/>
      <c r="Q341" s="11"/>
      <c r="R341" s="11"/>
      <c r="S341" s="11"/>
      <c r="T341" s="11"/>
      <c r="U341" s="11"/>
      <c r="V341" s="11"/>
    </row>
    <row r="342" spans="1:22" ht="1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O342" s="11"/>
      <c r="P342" s="11"/>
      <c r="Q342" s="11"/>
      <c r="R342" s="11"/>
      <c r="S342" s="11"/>
      <c r="T342" s="11"/>
      <c r="U342" s="11"/>
      <c r="V342" s="11"/>
    </row>
    <row r="343" spans="1:22" s="21" customFormat="1" ht="18" customHeight="1">
      <c r="A343" s="20" t="s">
        <v>37</v>
      </c>
      <c r="B343" s="65" t="str">
        <f>MASTER!B31</f>
        <v>EMPLOYEE 27</v>
      </c>
      <c r="C343" s="66"/>
      <c r="D343" s="66"/>
      <c r="E343" s="66"/>
      <c r="F343" s="67"/>
      <c r="G343" s="68" t="s">
        <v>38</v>
      </c>
      <c r="H343" s="69"/>
      <c r="I343" s="70" t="str">
        <f>MASTER!C31</f>
        <v>Teacher</v>
      </c>
      <c r="J343" s="70"/>
      <c r="K343" s="70"/>
      <c r="L343" s="70"/>
      <c r="N343" s="22"/>
      <c r="O343" s="23"/>
      <c r="Q343" s="23"/>
      <c r="R343" s="23"/>
      <c r="S343" s="23"/>
      <c r="T343" s="23"/>
      <c r="U343" s="23"/>
      <c r="V343" s="23"/>
    </row>
    <row r="344" spans="1:22" ht="17.25" customHeight="1">
      <c r="A344" s="57" t="s">
        <v>39</v>
      </c>
      <c r="B344" s="52" t="s">
        <v>40</v>
      </c>
      <c r="C344" s="53"/>
      <c r="D344" s="54"/>
      <c r="E344" s="52" t="s">
        <v>41</v>
      </c>
      <c r="F344" s="53"/>
      <c r="G344" s="54"/>
      <c r="H344" s="52" t="s">
        <v>42</v>
      </c>
      <c r="I344" s="53"/>
      <c r="J344" s="54"/>
      <c r="K344" s="37" t="s">
        <v>52</v>
      </c>
      <c r="L344" s="55" t="s">
        <v>43</v>
      </c>
      <c r="O344" s="11"/>
      <c r="Q344" s="11"/>
      <c r="R344" s="11"/>
      <c r="S344" s="11"/>
      <c r="T344" s="11"/>
      <c r="U344" s="11"/>
      <c r="V344" s="11"/>
    </row>
    <row r="345" spans="1:22" ht="17.25" customHeight="1">
      <c r="A345" s="58"/>
      <c r="B345" s="38" t="s">
        <v>44</v>
      </c>
      <c r="C345" s="38" t="s">
        <v>45</v>
      </c>
      <c r="D345" s="38" t="s">
        <v>46</v>
      </c>
      <c r="E345" s="38" t="s">
        <v>44</v>
      </c>
      <c r="F345" s="38" t="s">
        <v>45</v>
      </c>
      <c r="G345" s="38" t="s">
        <v>46</v>
      </c>
      <c r="H345" s="38" t="s">
        <v>44</v>
      </c>
      <c r="I345" s="38" t="s">
        <v>45</v>
      </c>
      <c r="J345" s="38" t="s">
        <v>46</v>
      </c>
      <c r="K345" s="39" t="str">
        <f>MASTER!E31</f>
        <v>GPF 2004</v>
      </c>
      <c r="L345" s="56"/>
      <c r="O345" s="11"/>
      <c r="Q345" s="11"/>
      <c r="R345" s="11"/>
      <c r="S345" s="11"/>
      <c r="T345" s="11"/>
      <c r="U345" s="11"/>
      <c r="V345" s="11"/>
    </row>
    <row r="346" spans="1:22" ht="25.5" customHeight="1">
      <c r="A346" s="19">
        <v>45658</v>
      </c>
      <c r="B346" s="34">
        <f>MASTER!D31</f>
        <v>0</v>
      </c>
      <c r="C346" s="34">
        <f>ROUND(B346*55%,0)</f>
        <v>0</v>
      </c>
      <c r="D346" s="17">
        <f>SUM(B346:C346)</f>
        <v>0</v>
      </c>
      <c r="E346" s="34">
        <f>B346</f>
        <v>0</v>
      </c>
      <c r="F346" s="34">
        <f>ROUND(E346*53%,0)</f>
        <v>0</v>
      </c>
      <c r="G346" s="17">
        <f>SUM(E346:F346)</f>
        <v>0</v>
      </c>
      <c r="H346" s="34">
        <f t="shared" ref="H346:J348" si="60">B346-E346</f>
        <v>0</v>
      </c>
      <c r="I346" s="34">
        <f t="shared" si="60"/>
        <v>0</v>
      </c>
      <c r="J346" s="17">
        <f t="shared" si="60"/>
        <v>0</v>
      </c>
      <c r="K346" s="40">
        <f>J346</f>
        <v>0</v>
      </c>
      <c r="L346" s="18">
        <f>J346-K346</f>
        <v>0</v>
      </c>
      <c r="O346" s="11"/>
      <c r="Q346" s="11"/>
      <c r="R346" s="11"/>
      <c r="S346" s="11"/>
      <c r="T346" s="11"/>
      <c r="U346" s="11"/>
      <c r="V346" s="11"/>
    </row>
    <row r="347" spans="1:22" ht="25.5" customHeight="1">
      <c r="A347" s="19">
        <v>45689</v>
      </c>
      <c r="B347" s="34">
        <f>B346</f>
        <v>0</v>
      </c>
      <c r="C347" s="34">
        <f>ROUND(B347*55%,0)</f>
        <v>0</v>
      </c>
      <c r="D347" s="17">
        <f>SUM(B347:C347)</f>
        <v>0</v>
      </c>
      <c r="E347" s="34">
        <f>B347</f>
        <v>0</v>
      </c>
      <c r="F347" s="34">
        <f>ROUND(E347*53%,0)</f>
        <v>0</v>
      </c>
      <c r="G347" s="17">
        <f>SUM(E347:F347)</f>
        <v>0</v>
      </c>
      <c r="H347" s="34">
        <f t="shared" si="60"/>
        <v>0</v>
      </c>
      <c r="I347" s="34">
        <f t="shared" si="60"/>
        <v>0</v>
      </c>
      <c r="J347" s="17">
        <f t="shared" si="60"/>
        <v>0</v>
      </c>
      <c r="K347" s="40">
        <f>J347</f>
        <v>0</v>
      </c>
      <c r="L347" s="18">
        <f>J347-K347</f>
        <v>0</v>
      </c>
      <c r="O347" s="6"/>
      <c r="Q347" s="6"/>
      <c r="R347" s="6"/>
      <c r="S347" s="6"/>
      <c r="T347" s="6"/>
      <c r="U347" s="6"/>
      <c r="V347" s="6"/>
    </row>
    <row r="348" spans="1:22" ht="25.5" customHeight="1">
      <c r="A348" s="19">
        <v>45717</v>
      </c>
      <c r="B348" s="34">
        <f>B347</f>
        <v>0</v>
      </c>
      <c r="C348" s="34">
        <f>ROUND(B348*55%,0)</f>
        <v>0</v>
      </c>
      <c r="D348" s="17">
        <f>SUM(B348:C348)</f>
        <v>0</v>
      </c>
      <c r="E348" s="34">
        <f>B348</f>
        <v>0</v>
      </c>
      <c r="F348" s="34">
        <f>ROUND(E348*53%,0)</f>
        <v>0</v>
      </c>
      <c r="G348" s="17">
        <f>SUM(E348:F348)</f>
        <v>0</v>
      </c>
      <c r="H348" s="34">
        <f t="shared" si="60"/>
        <v>0</v>
      </c>
      <c r="I348" s="34">
        <f t="shared" si="60"/>
        <v>0</v>
      </c>
      <c r="J348" s="17">
        <f t="shared" si="60"/>
        <v>0</v>
      </c>
      <c r="K348" s="40">
        <f>J348</f>
        <v>0</v>
      </c>
      <c r="L348" s="18">
        <f>J348-K348</f>
        <v>0</v>
      </c>
      <c r="O348" s="6"/>
      <c r="Q348" s="6"/>
      <c r="R348" s="6"/>
      <c r="S348" s="6"/>
      <c r="T348" s="6"/>
      <c r="U348" s="6"/>
      <c r="V348" s="6"/>
    </row>
    <row r="349" spans="1:22" ht="31.5" customHeight="1">
      <c r="A349" s="35" t="s">
        <v>46</v>
      </c>
      <c r="B349" s="36">
        <f t="shared" ref="B349:L349" si="61">SUM(B346:B348)</f>
        <v>0</v>
      </c>
      <c r="C349" s="36">
        <f t="shared" si="61"/>
        <v>0</v>
      </c>
      <c r="D349" s="36">
        <f t="shared" si="61"/>
        <v>0</v>
      </c>
      <c r="E349" s="36">
        <f t="shared" si="61"/>
        <v>0</v>
      </c>
      <c r="F349" s="36">
        <f t="shared" si="61"/>
        <v>0</v>
      </c>
      <c r="G349" s="36">
        <f t="shared" si="61"/>
        <v>0</v>
      </c>
      <c r="H349" s="36">
        <f t="shared" si="61"/>
        <v>0</v>
      </c>
      <c r="I349" s="36">
        <f t="shared" si="61"/>
        <v>0</v>
      </c>
      <c r="J349" s="36">
        <f t="shared" si="61"/>
        <v>0</v>
      </c>
      <c r="K349" s="36">
        <f t="shared" si="61"/>
        <v>0</v>
      </c>
      <c r="L349" s="36">
        <f t="shared" si="61"/>
        <v>0</v>
      </c>
      <c r="O349" s="11"/>
      <c r="Q349" s="11"/>
      <c r="R349" s="11"/>
      <c r="S349" s="11"/>
      <c r="T349" s="11"/>
      <c r="U349" s="11"/>
      <c r="V349" s="11"/>
    </row>
    <row r="350" spans="1:22" ht="1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O350" s="11"/>
      <c r="Q350" s="11"/>
      <c r="R350" s="11"/>
      <c r="S350" s="11"/>
      <c r="T350" s="11"/>
      <c r="U350" s="11"/>
      <c r="V350" s="11"/>
    </row>
    <row r="351" spans="1:22" ht="1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O351" s="11"/>
      <c r="Q351" s="11"/>
      <c r="R351" s="11"/>
      <c r="S351" s="11"/>
      <c r="T351" s="11"/>
      <c r="U351" s="11"/>
      <c r="V351" s="11"/>
    </row>
    <row r="352" spans="1:22" ht="1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O352" s="6"/>
      <c r="Q352" s="6"/>
      <c r="R352" s="6"/>
      <c r="S352" s="6"/>
      <c r="T352" s="6"/>
      <c r="U352" s="6"/>
      <c r="V352" s="6"/>
    </row>
    <row r="353" spans="1:22" ht="1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O353" s="6"/>
      <c r="Q353" s="6"/>
      <c r="R353" s="6"/>
      <c r="S353" s="6"/>
      <c r="T353" s="6"/>
      <c r="U353" s="6"/>
      <c r="V353" s="6"/>
    </row>
    <row r="354" spans="1:22" ht="1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O354" s="11"/>
      <c r="Q354" s="11"/>
      <c r="R354" s="11"/>
      <c r="S354" s="11"/>
      <c r="T354" s="11"/>
      <c r="U354" s="11"/>
      <c r="V354" s="11"/>
    </row>
    <row r="355" spans="1:22" ht="1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O355" s="11"/>
      <c r="P355" s="11"/>
      <c r="Q355" s="11"/>
      <c r="R355" s="11"/>
      <c r="S355" s="11"/>
      <c r="T355" s="11"/>
      <c r="U355" s="11"/>
      <c r="V355" s="11"/>
    </row>
    <row r="356" spans="1:22" s="21" customFormat="1" ht="18" customHeight="1">
      <c r="A356" s="20" t="s">
        <v>37</v>
      </c>
      <c r="B356" s="65" t="str">
        <f>MASTER!B32</f>
        <v>EMPLOYEE 28</v>
      </c>
      <c r="C356" s="66"/>
      <c r="D356" s="66"/>
      <c r="E356" s="66"/>
      <c r="F356" s="67"/>
      <c r="G356" s="68" t="s">
        <v>38</v>
      </c>
      <c r="H356" s="69"/>
      <c r="I356" s="70" t="str">
        <f>MASTER!C32</f>
        <v>Teacher</v>
      </c>
      <c r="J356" s="70"/>
      <c r="K356" s="70"/>
      <c r="L356" s="70"/>
      <c r="N356" s="22"/>
      <c r="O356" s="23"/>
      <c r="Q356" s="23"/>
      <c r="R356" s="23"/>
      <c r="S356" s="23"/>
      <c r="T356" s="23"/>
      <c r="U356" s="23"/>
      <c r="V356" s="23"/>
    </row>
    <row r="357" spans="1:22" ht="17.25" customHeight="1">
      <c r="A357" s="57" t="s">
        <v>39</v>
      </c>
      <c r="B357" s="52" t="s">
        <v>40</v>
      </c>
      <c r="C357" s="53"/>
      <c r="D357" s="54"/>
      <c r="E357" s="52" t="s">
        <v>41</v>
      </c>
      <c r="F357" s="53"/>
      <c r="G357" s="54"/>
      <c r="H357" s="52" t="s">
        <v>42</v>
      </c>
      <c r="I357" s="53"/>
      <c r="J357" s="54"/>
      <c r="K357" s="37" t="s">
        <v>52</v>
      </c>
      <c r="L357" s="55" t="s">
        <v>43</v>
      </c>
      <c r="O357" s="11"/>
      <c r="Q357" s="11"/>
      <c r="R357" s="11"/>
      <c r="S357" s="11"/>
      <c r="T357" s="11"/>
      <c r="U357" s="11"/>
      <c r="V357" s="11"/>
    </row>
    <row r="358" spans="1:22" ht="17.25" customHeight="1">
      <c r="A358" s="58"/>
      <c r="B358" s="38" t="s">
        <v>44</v>
      </c>
      <c r="C358" s="38" t="s">
        <v>45</v>
      </c>
      <c r="D358" s="38" t="s">
        <v>46</v>
      </c>
      <c r="E358" s="38" t="s">
        <v>44</v>
      </c>
      <c r="F358" s="38" t="s">
        <v>45</v>
      </c>
      <c r="G358" s="38" t="s">
        <v>46</v>
      </c>
      <c r="H358" s="38" t="s">
        <v>44</v>
      </c>
      <c r="I358" s="38" t="s">
        <v>45</v>
      </c>
      <c r="J358" s="38" t="s">
        <v>46</v>
      </c>
      <c r="K358" s="39" t="str">
        <f>MASTER!E32</f>
        <v>GPF 2004</v>
      </c>
      <c r="L358" s="56"/>
      <c r="O358" s="11"/>
      <c r="Q358" s="11"/>
      <c r="R358" s="11"/>
      <c r="S358" s="11"/>
      <c r="T358" s="11"/>
      <c r="U358" s="11"/>
      <c r="V358" s="11"/>
    </row>
    <row r="359" spans="1:22" ht="25.5" customHeight="1">
      <c r="A359" s="19">
        <v>45658</v>
      </c>
      <c r="B359" s="34">
        <f>MASTER!D32</f>
        <v>0</v>
      </c>
      <c r="C359" s="34">
        <f>ROUND(B359*55%,0)</f>
        <v>0</v>
      </c>
      <c r="D359" s="17">
        <f>SUM(B359:C359)</f>
        <v>0</v>
      </c>
      <c r="E359" s="34">
        <f>B359</f>
        <v>0</v>
      </c>
      <c r="F359" s="34">
        <f>ROUND(E359*53%,0)</f>
        <v>0</v>
      </c>
      <c r="G359" s="17">
        <f>SUM(E359:F359)</f>
        <v>0</v>
      </c>
      <c r="H359" s="34">
        <f t="shared" ref="H359:J361" si="62">B359-E359</f>
        <v>0</v>
      </c>
      <c r="I359" s="34">
        <f t="shared" si="62"/>
        <v>0</v>
      </c>
      <c r="J359" s="17">
        <f t="shared" si="62"/>
        <v>0</v>
      </c>
      <c r="K359" s="40">
        <f>J359</f>
        <v>0</v>
      </c>
      <c r="L359" s="18">
        <f>J359-K359</f>
        <v>0</v>
      </c>
      <c r="O359" s="11"/>
      <c r="Q359" s="11"/>
      <c r="R359" s="11"/>
      <c r="S359" s="11"/>
      <c r="T359" s="11"/>
      <c r="U359" s="11"/>
      <c r="V359" s="11"/>
    </row>
    <row r="360" spans="1:22" ht="25.5" customHeight="1">
      <c r="A360" s="19">
        <v>45689</v>
      </c>
      <c r="B360" s="34">
        <f>B359</f>
        <v>0</v>
      </c>
      <c r="C360" s="34">
        <f>ROUND(B360*55%,0)</f>
        <v>0</v>
      </c>
      <c r="D360" s="17">
        <f>SUM(B360:C360)</f>
        <v>0</v>
      </c>
      <c r="E360" s="34">
        <f>B360</f>
        <v>0</v>
      </c>
      <c r="F360" s="34">
        <f>ROUND(E360*53%,0)</f>
        <v>0</v>
      </c>
      <c r="G360" s="17">
        <f>SUM(E360:F360)</f>
        <v>0</v>
      </c>
      <c r="H360" s="34">
        <f t="shared" si="62"/>
        <v>0</v>
      </c>
      <c r="I360" s="34">
        <f t="shared" si="62"/>
        <v>0</v>
      </c>
      <c r="J360" s="17">
        <f t="shared" si="62"/>
        <v>0</v>
      </c>
      <c r="K360" s="40">
        <f>J360</f>
        <v>0</v>
      </c>
      <c r="L360" s="18">
        <f>J360-K360</f>
        <v>0</v>
      </c>
      <c r="O360" s="6"/>
      <c r="Q360" s="6"/>
      <c r="R360" s="6"/>
      <c r="S360" s="6"/>
      <c r="T360" s="6"/>
      <c r="U360" s="6"/>
      <c r="V360" s="6"/>
    </row>
    <row r="361" spans="1:22" ht="25.5" customHeight="1">
      <c r="A361" s="19">
        <v>45717</v>
      </c>
      <c r="B361" s="34">
        <f>B360</f>
        <v>0</v>
      </c>
      <c r="C361" s="34">
        <f>ROUND(B361*55%,0)</f>
        <v>0</v>
      </c>
      <c r="D361" s="17">
        <f>SUM(B361:C361)</f>
        <v>0</v>
      </c>
      <c r="E361" s="34">
        <f>B361</f>
        <v>0</v>
      </c>
      <c r="F361" s="34">
        <f>ROUND(E361*53%,0)</f>
        <v>0</v>
      </c>
      <c r="G361" s="17">
        <f>SUM(E361:F361)</f>
        <v>0</v>
      </c>
      <c r="H361" s="34">
        <f t="shared" si="62"/>
        <v>0</v>
      </c>
      <c r="I361" s="34">
        <f t="shared" si="62"/>
        <v>0</v>
      </c>
      <c r="J361" s="17">
        <f t="shared" si="62"/>
        <v>0</v>
      </c>
      <c r="K361" s="40">
        <f>J361</f>
        <v>0</v>
      </c>
      <c r="L361" s="18">
        <f>J361-K361</f>
        <v>0</v>
      </c>
      <c r="O361" s="6"/>
      <c r="Q361" s="6"/>
      <c r="R361" s="6"/>
      <c r="S361" s="6"/>
      <c r="T361" s="6"/>
      <c r="U361" s="6"/>
      <c r="V361" s="6"/>
    </row>
    <row r="362" spans="1:22" ht="31.5" customHeight="1">
      <c r="A362" s="35" t="s">
        <v>46</v>
      </c>
      <c r="B362" s="36">
        <f t="shared" ref="B362:L362" si="63">SUM(B359:B361)</f>
        <v>0</v>
      </c>
      <c r="C362" s="36">
        <f t="shared" si="63"/>
        <v>0</v>
      </c>
      <c r="D362" s="36">
        <f t="shared" si="63"/>
        <v>0</v>
      </c>
      <c r="E362" s="36">
        <f t="shared" si="63"/>
        <v>0</v>
      </c>
      <c r="F362" s="36">
        <f t="shared" si="63"/>
        <v>0</v>
      </c>
      <c r="G362" s="36">
        <f t="shared" si="63"/>
        <v>0</v>
      </c>
      <c r="H362" s="36">
        <f t="shared" si="63"/>
        <v>0</v>
      </c>
      <c r="I362" s="36">
        <f t="shared" si="63"/>
        <v>0</v>
      </c>
      <c r="J362" s="36">
        <f t="shared" si="63"/>
        <v>0</v>
      </c>
      <c r="K362" s="36">
        <f t="shared" si="63"/>
        <v>0</v>
      </c>
      <c r="L362" s="36">
        <f t="shared" si="63"/>
        <v>0</v>
      </c>
      <c r="O362" s="11"/>
      <c r="Q362" s="11"/>
      <c r="R362" s="11"/>
      <c r="S362" s="11"/>
      <c r="T362" s="11"/>
      <c r="U362" s="11"/>
      <c r="V362" s="11"/>
    </row>
    <row r="363" spans="1:22" ht="1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O363" s="11"/>
      <c r="Q363" s="11"/>
      <c r="R363" s="11"/>
      <c r="S363" s="11"/>
      <c r="T363" s="11"/>
      <c r="U363" s="11"/>
      <c r="V363" s="11"/>
    </row>
    <row r="364" spans="1:22" ht="1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O364" s="11"/>
      <c r="Q364" s="11"/>
      <c r="R364" s="11"/>
      <c r="S364" s="11"/>
      <c r="T364" s="11"/>
      <c r="U364" s="11"/>
      <c r="V364" s="11"/>
    </row>
    <row r="365" spans="1:22" ht="1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O365" s="6"/>
      <c r="Q365" s="6"/>
      <c r="R365" s="6"/>
      <c r="S365" s="6"/>
      <c r="T365" s="6"/>
      <c r="U365" s="6"/>
      <c r="V365" s="6"/>
    </row>
    <row r="366" spans="1:22" ht="1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O366" s="6"/>
      <c r="Q366" s="6"/>
      <c r="R366" s="6"/>
      <c r="S366" s="6"/>
      <c r="T366" s="6"/>
      <c r="U366" s="6"/>
      <c r="V366" s="6"/>
    </row>
    <row r="367" spans="1:22" ht="1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O367" s="11"/>
      <c r="Q367" s="11"/>
      <c r="R367" s="11"/>
      <c r="S367" s="11"/>
      <c r="T367" s="11"/>
      <c r="U367" s="11"/>
      <c r="V367" s="11"/>
    </row>
    <row r="368" spans="1:22" ht="1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O368" s="11"/>
      <c r="P368" s="11"/>
      <c r="Q368" s="11"/>
      <c r="R368" s="11"/>
      <c r="S368" s="11"/>
      <c r="T368" s="11"/>
      <c r="U368" s="11"/>
      <c r="V368" s="11"/>
    </row>
    <row r="369" spans="1:22" s="21" customFormat="1" ht="18" customHeight="1">
      <c r="A369" s="20" t="s">
        <v>37</v>
      </c>
      <c r="B369" s="65" t="str">
        <f>MASTER!B33</f>
        <v>EMPLOYEE 29</v>
      </c>
      <c r="C369" s="66"/>
      <c r="D369" s="66"/>
      <c r="E369" s="66"/>
      <c r="F369" s="67"/>
      <c r="G369" s="68" t="s">
        <v>38</v>
      </c>
      <c r="H369" s="69"/>
      <c r="I369" s="70" t="str">
        <f>MASTER!C33</f>
        <v>Teacher</v>
      </c>
      <c r="J369" s="70"/>
      <c r="K369" s="70"/>
      <c r="L369" s="70"/>
      <c r="N369" s="22"/>
      <c r="O369" s="23"/>
      <c r="Q369" s="23"/>
      <c r="R369" s="23"/>
      <c r="S369" s="23"/>
      <c r="T369" s="23"/>
      <c r="U369" s="23"/>
      <c r="V369" s="23"/>
    </row>
    <row r="370" spans="1:22" ht="17.25" customHeight="1">
      <c r="A370" s="57" t="s">
        <v>39</v>
      </c>
      <c r="B370" s="52" t="s">
        <v>40</v>
      </c>
      <c r="C370" s="53"/>
      <c r="D370" s="54"/>
      <c r="E370" s="52" t="s">
        <v>41</v>
      </c>
      <c r="F370" s="53"/>
      <c r="G370" s="54"/>
      <c r="H370" s="52" t="s">
        <v>42</v>
      </c>
      <c r="I370" s="53"/>
      <c r="J370" s="54"/>
      <c r="K370" s="37" t="s">
        <v>52</v>
      </c>
      <c r="L370" s="55" t="s">
        <v>43</v>
      </c>
      <c r="O370" s="11"/>
      <c r="Q370" s="11"/>
      <c r="R370" s="11"/>
      <c r="S370" s="11"/>
      <c r="T370" s="11"/>
      <c r="U370" s="11"/>
      <c r="V370" s="11"/>
    </row>
    <row r="371" spans="1:22" ht="17.25" customHeight="1">
      <c r="A371" s="58"/>
      <c r="B371" s="38" t="s">
        <v>44</v>
      </c>
      <c r="C371" s="38" t="s">
        <v>45</v>
      </c>
      <c r="D371" s="38" t="s">
        <v>46</v>
      </c>
      <c r="E371" s="38" t="s">
        <v>44</v>
      </c>
      <c r="F371" s="38" t="s">
        <v>45</v>
      </c>
      <c r="G371" s="38" t="s">
        <v>46</v>
      </c>
      <c r="H371" s="38" t="s">
        <v>44</v>
      </c>
      <c r="I371" s="38" t="s">
        <v>45</v>
      </c>
      <c r="J371" s="38" t="s">
        <v>46</v>
      </c>
      <c r="K371" s="39" t="str">
        <f>MASTER!E33</f>
        <v>GPF 2004</v>
      </c>
      <c r="L371" s="56"/>
      <c r="O371" s="11"/>
      <c r="Q371" s="11"/>
      <c r="R371" s="11"/>
      <c r="S371" s="11"/>
      <c r="T371" s="11"/>
      <c r="U371" s="11"/>
      <c r="V371" s="11"/>
    </row>
    <row r="372" spans="1:22" ht="25.5" customHeight="1">
      <c r="A372" s="19">
        <v>45658</v>
      </c>
      <c r="B372" s="34">
        <f>MASTER!D33</f>
        <v>0</v>
      </c>
      <c r="C372" s="34">
        <f>ROUND(B372*55%,0)</f>
        <v>0</v>
      </c>
      <c r="D372" s="17">
        <f>SUM(B372:C372)</f>
        <v>0</v>
      </c>
      <c r="E372" s="34">
        <f>B372</f>
        <v>0</v>
      </c>
      <c r="F372" s="34">
        <f>ROUND(E372*53%,0)</f>
        <v>0</v>
      </c>
      <c r="G372" s="17">
        <f>SUM(E372:F372)</f>
        <v>0</v>
      </c>
      <c r="H372" s="34">
        <f t="shared" ref="H372:J374" si="64">B372-E372</f>
        <v>0</v>
      </c>
      <c r="I372" s="34">
        <f t="shared" si="64"/>
        <v>0</v>
      </c>
      <c r="J372" s="17">
        <f t="shared" si="64"/>
        <v>0</v>
      </c>
      <c r="K372" s="40">
        <f>J372</f>
        <v>0</v>
      </c>
      <c r="L372" s="18">
        <f>J372-K372</f>
        <v>0</v>
      </c>
      <c r="O372" s="11"/>
      <c r="Q372" s="11"/>
      <c r="R372" s="11"/>
      <c r="S372" s="11"/>
      <c r="T372" s="11"/>
      <c r="U372" s="11"/>
      <c r="V372" s="11"/>
    </row>
    <row r="373" spans="1:22" ht="25.5" customHeight="1">
      <c r="A373" s="19">
        <v>45689</v>
      </c>
      <c r="B373" s="34">
        <f>B372</f>
        <v>0</v>
      </c>
      <c r="C373" s="34">
        <f>ROUND(B373*55%,0)</f>
        <v>0</v>
      </c>
      <c r="D373" s="17">
        <f>SUM(B373:C373)</f>
        <v>0</v>
      </c>
      <c r="E373" s="34">
        <f>B373</f>
        <v>0</v>
      </c>
      <c r="F373" s="34">
        <f>ROUND(E373*53%,0)</f>
        <v>0</v>
      </c>
      <c r="G373" s="17">
        <f>SUM(E373:F373)</f>
        <v>0</v>
      </c>
      <c r="H373" s="34">
        <f t="shared" si="64"/>
        <v>0</v>
      </c>
      <c r="I373" s="34">
        <f t="shared" si="64"/>
        <v>0</v>
      </c>
      <c r="J373" s="17">
        <f t="shared" si="64"/>
        <v>0</v>
      </c>
      <c r="K373" s="40">
        <f>J373</f>
        <v>0</v>
      </c>
      <c r="L373" s="18">
        <f>J373-K373</f>
        <v>0</v>
      </c>
      <c r="O373" s="6"/>
      <c r="Q373" s="6"/>
      <c r="R373" s="6"/>
      <c r="S373" s="6"/>
      <c r="T373" s="6"/>
      <c r="U373" s="6"/>
      <c r="V373" s="6"/>
    </row>
    <row r="374" spans="1:22" ht="25.5" customHeight="1">
      <c r="A374" s="19">
        <v>45717</v>
      </c>
      <c r="B374" s="34">
        <f>B373</f>
        <v>0</v>
      </c>
      <c r="C374" s="34">
        <f>ROUND(B374*55%,0)</f>
        <v>0</v>
      </c>
      <c r="D374" s="17">
        <f>SUM(B374:C374)</f>
        <v>0</v>
      </c>
      <c r="E374" s="34">
        <f>B374</f>
        <v>0</v>
      </c>
      <c r="F374" s="34">
        <f>ROUND(E374*53%,0)</f>
        <v>0</v>
      </c>
      <c r="G374" s="17">
        <f>SUM(E374:F374)</f>
        <v>0</v>
      </c>
      <c r="H374" s="34">
        <f t="shared" si="64"/>
        <v>0</v>
      </c>
      <c r="I374" s="34">
        <f t="shared" si="64"/>
        <v>0</v>
      </c>
      <c r="J374" s="17">
        <f t="shared" si="64"/>
        <v>0</v>
      </c>
      <c r="K374" s="40">
        <f>J374</f>
        <v>0</v>
      </c>
      <c r="L374" s="18">
        <f>J374-K374</f>
        <v>0</v>
      </c>
      <c r="O374" s="6"/>
      <c r="Q374" s="6"/>
      <c r="R374" s="6"/>
      <c r="S374" s="6"/>
      <c r="T374" s="6"/>
      <c r="U374" s="6"/>
      <c r="V374" s="6"/>
    </row>
    <row r="375" spans="1:22" ht="31.5" customHeight="1">
      <c r="A375" s="35" t="s">
        <v>46</v>
      </c>
      <c r="B375" s="36">
        <f t="shared" ref="B375:L375" si="65">SUM(B372:B374)</f>
        <v>0</v>
      </c>
      <c r="C375" s="36">
        <f t="shared" si="65"/>
        <v>0</v>
      </c>
      <c r="D375" s="36">
        <f t="shared" si="65"/>
        <v>0</v>
      </c>
      <c r="E375" s="36">
        <f t="shared" si="65"/>
        <v>0</v>
      </c>
      <c r="F375" s="36">
        <f t="shared" si="65"/>
        <v>0</v>
      </c>
      <c r="G375" s="36">
        <f t="shared" si="65"/>
        <v>0</v>
      </c>
      <c r="H375" s="36">
        <f t="shared" si="65"/>
        <v>0</v>
      </c>
      <c r="I375" s="36">
        <f t="shared" si="65"/>
        <v>0</v>
      </c>
      <c r="J375" s="36">
        <f t="shared" si="65"/>
        <v>0</v>
      </c>
      <c r="K375" s="36">
        <f t="shared" si="65"/>
        <v>0</v>
      </c>
      <c r="L375" s="36">
        <f t="shared" si="65"/>
        <v>0</v>
      </c>
      <c r="O375" s="11"/>
      <c r="Q375" s="11"/>
      <c r="R375" s="11"/>
      <c r="S375" s="11"/>
      <c r="T375" s="11"/>
      <c r="U375" s="11"/>
      <c r="V375" s="11"/>
    </row>
    <row r="376" spans="1:22" ht="1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O376" s="11"/>
      <c r="Q376" s="11"/>
      <c r="R376" s="11"/>
      <c r="S376" s="11"/>
      <c r="T376" s="11"/>
      <c r="U376" s="11"/>
      <c r="V376" s="11"/>
    </row>
    <row r="377" spans="1:22" ht="1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O377" s="11"/>
      <c r="Q377" s="11"/>
      <c r="R377" s="11"/>
      <c r="S377" s="11"/>
      <c r="T377" s="11"/>
      <c r="U377" s="11"/>
      <c r="V377" s="11"/>
    </row>
    <row r="378" spans="1:22" ht="1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O378" s="6"/>
      <c r="Q378" s="6"/>
      <c r="R378" s="6"/>
      <c r="S378" s="6"/>
      <c r="T378" s="6"/>
      <c r="U378" s="6"/>
      <c r="V378" s="6"/>
    </row>
    <row r="379" spans="1:22" ht="1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O379" s="6"/>
      <c r="Q379" s="6"/>
      <c r="R379" s="6"/>
      <c r="S379" s="6"/>
      <c r="T379" s="6"/>
      <c r="U379" s="6"/>
      <c r="V379" s="6"/>
    </row>
    <row r="380" spans="1:22" ht="1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O380" s="11"/>
      <c r="Q380" s="11"/>
      <c r="R380" s="11"/>
      <c r="S380" s="11"/>
      <c r="T380" s="11"/>
      <c r="U380" s="11"/>
      <c r="V380" s="11"/>
    </row>
    <row r="381" spans="1:22" ht="1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O381" s="11"/>
      <c r="P381" s="11"/>
      <c r="Q381" s="11"/>
      <c r="R381" s="11"/>
      <c r="S381" s="11"/>
      <c r="T381" s="11"/>
      <c r="U381" s="11"/>
      <c r="V381" s="11"/>
    </row>
    <row r="382" spans="1:22" s="21" customFormat="1" ht="18" customHeight="1">
      <c r="A382" s="20" t="s">
        <v>37</v>
      </c>
      <c r="B382" s="65" t="str">
        <f>MASTER!B34</f>
        <v>EMPLOYEE 30</v>
      </c>
      <c r="C382" s="66"/>
      <c r="D382" s="66"/>
      <c r="E382" s="66"/>
      <c r="F382" s="67"/>
      <c r="G382" s="68" t="s">
        <v>38</v>
      </c>
      <c r="H382" s="69"/>
      <c r="I382" s="70" t="str">
        <f>MASTER!C34</f>
        <v>Class IV</v>
      </c>
      <c r="J382" s="70"/>
      <c r="K382" s="70"/>
      <c r="L382" s="70"/>
      <c r="N382" s="22"/>
      <c r="O382" s="23"/>
      <c r="Q382" s="23"/>
      <c r="R382" s="23"/>
      <c r="S382" s="23"/>
      <c r="T382" s="23"/>
      <c r="U382" s="23"/>
      <c r="V382" s="23"/>
    </row>
    <row r="383" spans="1:22" ht="17.25" customHeight="1">
      <c r="A383" s="57" t="s">
        <v>39</v>
      </c>
      <c r="B383" s="52" t="s">
        <v>40</v>
      </c>
      <c r="C383" s="53"/>
      <c r="D383" s="54"/>
      <c r="E383" s="52" t="s">
        <v>41</v>
      </c>
      <c r="F383" s="53"/>
      <c r="G383" s="54"/>
      <c r="H383" s="52" t="s">
        <v>42</v>
      </c>
      <c r="I383" s="53"/>
      <c r="J383" s="54"/>
      <c r="K383" s="37" t="s">
        <v>52</v>
      </c>
      <c r="L383" s="55" t="s">
        <v>43</v>
      </c>
      <c r="O383" s="11"/>
      <c r="Q383" s="11"/>
      <c r="R383" s="11"/>
      <c r="S383" s="11"/>
      <c r="T383" s="11"/>
      <c r="U383" s="11"/>
      <c r="V383" s="11"/>
    </row>
    <row r="384" spans="1:22" ht="17.25" customHeight="1">
      <c r="A384" s="58"/>
      <c r="B384" s="38" t="s">
        <v>44</v>
      </c>
      <c r="C384" s="38" t="s">
        <v>45</v>
      </c>
      <c r="D384" s="38" t="s">
        <v>46</v>
      </c>
      <c r="E384" s="38" t="s">
        <v>44</v>
      </c>
      <c r="F384" s="38" t="s">
        <v>45</v>
      </c>
      <c r="G384" s="38" t="s">
        <v>46</v>
      </c>
      <c r="H384" s="38" t="s">
        <v>44</v>
      </c>
      <c r="I384" s="38" t="s">
        <v>45</v>
      </c>
      <c r="J384" s="38" t="s">
        <v>46</v>
      </c>
      <c r="K384" s="39" t="str">
        <f>MASTER!E34</f>
        <v>GPF 2004</v>
      </c>
      <c r="L384" s="56"/>
      <c r="O384" s="11"/>
      <c r="Q384" s="11"/>
      <c r="R384" s="11"/>
      <c r="S384" s="11"/>
      <c r="T384" s="11"/>
      <c r="U384" s="11"/>
      <c r="V384" s="11"/>
    </row>
    <row r="385" spans="1:22" ht="25.5" customHeight="1">
      <c r="A385" s="19">
        <v>45658</v>
      </c>
      <c r="B385" s="34">
        <f>MASTER!D34</f>
        <v>0</v>
      </c>
      <c r="C385" s="34">
        <f>ROUND(B385*55%,0)</f>
        <v>0</v>
      </c>
      <c r="D385" s="17">
        <f>SUM(B385:C385)</f>
        <v>0</v>
      </c>
      <c r="E385" s="34">
        <f>B385</f>
        <v>0</v>
      </c>
      <c r="F385" s="34">
        <f>ROUND(E385*53%,0)</f>
        <v>0</v>
      </c>
      <c r="G385" s="17">
        <f>SUM(E385:F385)</f>
        <v>0</v>
      </c>
      <c r="H385" s="34">
        <f t="shared" ref="H385:J387" si="66">B385-E385</f>
        <v>0</v>
      </c>
      <c r="I385" s="34">
        <f t="shared" si="66"/>
        <v>0</v>
      </c>
      <c r="J385" s="17">
        <f t="shared" si="66"/>
        <v>0</v>
      </c>
      <c r="K385" s="40">
        <f>J385</f>
        <v>0</v>
      </c>
      <c r="L385" s="18">
        <f>J385-K385</f>
        <v>0</v>
      </c>
      <c r="O385" s="11"/>
      <c r="Q385" s="11"/>
      <c r="R385" s="11"/>
      <c r="S385" s="11"/>
      <c r="T385" s="11"/>
      <c r="U385" s="11"/>
      <c r="V385" s="11"/>
    </row>
    <row r="386" spans="1:22" ht="25.5" customHeight="1">
      <c r="A386" s="19">
        <v>45689</v>
      </c>
      <c r="B386" s="34">
        <f>B385</f>
        <v>0</v>
      </c>
      <c r="C386" s="34">
        <f>ROUND(B386*55%,0)</f>
        <v>0</v>
      </c>
      <c r="D386" s="17">
        <f>SUM(B386:C386)</f>
        <v>0</v>
      </c>
      <c r="E386" s="34">
        <f>B386</f>
        <v>0</v>
      </c>
      <c r="F386" s="34">
        <f>ROUND(E386*53%,0)</f>
        <v>0</v>
      </c>
      <c r="G386" s="17">
        <f>SUM(E386:F386)</f>
        <v>0</v>
      </c>
      <c r="H386" s="34">
        <f t="shared" si="66"/>
        <v>0</v>
      </c>
      <c r="I386" s="34">
        <f t="shared" si="66"/>
        <v>0</v>
      </c>
      <c r="J386" s="17">
        <f t="shared" si="66"/>
        <v>0</v>
      </c>
      <c r="K386" s="40">
        <f>J386</f>
        <v>0</v>
      </c>
      <c r="L386" s="18">
        <f>J386-K386</f>
        <v>0</v>
      </c>
      <c r="O386" s="6"/>
      <c r="Q386" s="6"/>
      <c r="R386" s="6"/>
      <c r="S386" s="6"/>
      <c r="T386" s="6"/>
      <c r="U386" s="6"/>
      <c r="V386" s="6"/>
    </row>
    <row r="387" spans="1:22" ht="25.5" customHeight="1">
      <c r="A387" s="19">
        <v>45717</v>
      </c>
      <c r="B387" s="34">
        <f>B386</f>
        <v>0</v>
      </c>
      <c r="C387" s="34">
        <f>ROUND(B387*55%,0)</f>
        <v>0</v>
      </c>
      <c r="D387" s="17">
        <f>SUM(B387:C387)</f>
        <v>0</v>
      </c>
      <c r="E387" s="34">
        <f>B387</f>
        <v>0</v>
      </c>
      <c r="F387" s="34">
        <f>ROUND(E387*53%,0)</f>
        <v>0</v>
      </c>
      <c r="G387" s="17">
        <f>SUM(E387:F387)</f>
        <v>0</v>
      </c>
      <c r="H387" s="34">
        <f t="shared" si="66"/>
        <v>0</v>
      </c>
      <c r="I387" s="34">
        <f t="shared" si="66"/>
        <v>0</v>
      </c>
      <c r="J387" s="17">
        <f t="shared" si="66"/>
        <v>0</v>
      </c>
      <c r="K387" s="40">
        <f>J387</f>
        <v>0</v>
      </c>
      <c r="L387" s="18">
        <f>J387-K387</f>
        <v>0</v>
      </c>
      <c r="O387" s="6"/>
      <c r="Q387" s="6"/>
      <c r="R387" s="6"/>
      <c r="S387" s="6"/>
      <c r="T387" s="6"/>
      <c r="U387" s="6"/>
      <c r="V387" s="6"/>
    </row>
    <row r="388" spans="1:22" ht="31.5" customHeight="1">
      <c r="A388" s="35" t="s">
        <v>46</v>
      </c>
      <c r="B388" s="36">
        <f t="shared" ref="B388:L388" si="67">SUM(B385:B387)</f>
        <v>0</v>
      </c>
      <c r="C388" s="36">
        <f t="shared" si="67"/>
        <v>0</v>
      </c>
      <c r="D388" s="36">
        <f t="shared" si="67"/>
        <v>0</v>
      </c>
      <c r="E388" s="36">
        <f t="shared" si="67"/>
        <v>0</v>
      </c>
      <c r="F388" s="36">
        <f t="shared" si="67"/>
        <v>0</v>
      </c>
      <c r="G388" s="36">
        <f t="shared" si="67"/>
        <v>0</v>
      </c>
      <c r="H388" s="36">
        <f t="shared" si="67"/>
        <v>0</v>
      </c>
      <c r="I388" s="36">
        <f t="shared" si="67"/>
        <v>0</v>
      </c>
      <c r="J388" s="36">
        <f t="shared" si="67"/>
        <v>0</v>
      </c>
      <c r="K388" s="36">
        <f t="shared" si="67"/>
        <v>0</v>
      </c>
      <c r="L388" s="36">
        <f t="shared" si="67"/>
        <v>0</v>
      </c>
      <c r="O388" s="11"/>
      <c r="Q388" s="11"/>
      <c r="R388" s="11"/>
      <c r="S388" s="11"/>
      <c r="T388" s="11"/>
      <c r="U388" s="11"/>
      <c r="V388" s="11"/>
    </row>
    <row r="389" spans="1:22" ht="1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O389" s="11"/>
      <c r="Q389" s="11"/>
      <c r="R389" s="11"/>
      <c r="S389" s="11"/>
      <c r="T389" s="11"/>
      <c r="U389" s="11"/>
      <c r="V389" s="11"/>
    </row>
    <row r="390" spans="1:22" ht="1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O390" s="11"/>
      <c r="Q390" s="11"/>
      <c r="R390" s="11"/>
      <c r="S390" s="11"/>
      <c r="T390" s="11"/>
      <c r="U390" s="11"/>
      <c r="V390" s="11"/>
    </row>
    <row r="391" spans="1:22" ht="1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O391" s="6"/>
      <c r="Q391" s="6"/>
      <c r="R391" s="6"/>
      <c r="S391" s="6"/>
      <c r="T391" s="6"/>
      <c r="U391" s="6"/>
      <c r="V391" s="6"/>
    </row>
    <row r="392" spans="1:22" ht="1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O392" s="6"/>
      <c r="Q392" s="6"/>
      <c r="R392" s="6"/>
      <c r="S392" s="6"/>
      <c r="T392" s="6"/>
      <c r="U392" s="6"/>
      <c r="V392" s="6"/>
    </row>
    <row r="393" spans="1:22" ht="1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O393" s="11"/>
      <c r="Q393" s="11"/>
      <c r="R393" s="11"/>
      <c r="S393" s="11"/>
      <c r="T393" s="11"/>
      <c r="U393" s="11"/>
      <c r="V393" s="11"/>
    </row>
    <row r="394" spans="1:22" ht="1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O394" s="11"/>
      <c r="P394" s="11"/>
      <c r="Q394" s="11"/>
      <c r="R394" s="11"/>
      <c r="S394" s="11"/>
      <c r="T394" s="11"/>
      <c r="U394" s="11"/>
      <c r="V394" s="11"/>
    </row>
    <row r="395" spans="1:22" s="21" customFormat="1" ht="18" customHeight="1">
      <c r="A395" s="20" t="s">
        <v>37</v>
      </c>
      <c r="B395" s="65" t="str">
        <f>MASTER!B35</f>
        <v>EMPLOYEE 31</v>
      </c>
      <c r="C395" s="66"/>
      <c r="D395" s="66"/>
      <c r="E395" s="66"/>
      <c r="F395" s="67"/>
      <c r="G395" s="68" t="s">
        <v>38</v>
      </c>
      <c r="H395" s="69"/>
      <c r="I395" s="70" t="str">
        <f>MASTER!C35</f>
        <v>Class IV</v>
      </c>
      <c r="J395" s="70"/>
      <c r="K395" s="70"/>
      <c r="L395" s="70"/>
      <c r="N395" s="22"/>
      <c r="O395" s="23"/>
      <c r="Q395" s="23"/>
      <c r="R395" s="23"/>
      <c r="S395" s="23"/>
      <c r="T395" s="23"/>
      <c r="U395" s="23"/>
      <c r="V395" s="23"/>
    </row>
    <row r="396" spans="1:22" ht="17.25" customHeight="1">
      <c r="A396" s="57" t="s">
        <v>39</v>
      </c>
      <c r="B396" s="52" t="s">
        <v>40</v>
      </c>
      <c r="C396" s="53"/>
      <c r="D396" s="54"/>
      <c r="E396" s="52" t="s">
        <v>41</v>
      </c>
      <c r="F396" s="53"/>
      <c r="G396" s="54"/>
      <c r="H396" s="52" t="s">
        <v>42</v>
      </c>
      <c r="I396" s="53"/>
      <c r="J396" s="54"/>
      <c r="K396" s="37" t="s">
        <v>52</v>
      </c>
      <c r="L396" s="55" t="s">
        <v>43</v>
      </c>
      <c r="O396" s="11"/>
      <c r="Q396" s="11"/>
      <c r="R396" s="11"/>
      <c r="S396" s="11"/>
      <c r="T396" s="11"/>
      <c r="U396" s="11"/>
      <c r="V396" s="11"/>
    </row>
    <row r="397" spans="1:22" ht="17.25" customHeight="1">
      <c r="A397" s="58"/>
      <c r="B397" s="38" t="s">
        <v>44</v>
      </c>
      <c r="C397" s="38" t="s">
        <v>45</v>
      </c>
      <c r="D397" s="38" t="s">
        <v>46</v>
      </c>
      <c r="E397" s="38" t="s">
        <v>44</v>
      </c>
      <c r="F397" s="38" t="s">
        <v>45</v>
      </c>
      <c r="G397" s="38" t="s">
        <v>46</v>
      </c>
      <c r="H397" s="38" t="s">
        <v>44</v>
      </c>
      <c r="I397" s="38" t="s">
        <v>45</v>
      </c>
      <c r="J397" s="38" t="s">
        <v>46</v>
      </c>
      <c r="K397" s="39" t="str">
        <f>MASTER!E35</f>
        <v>GPF 2004</v>
      </c>
      <c r="L397" s="56"/>
      <c r="O397" s="11"/>
      <c r="Q397" s="11"/>
      <c r="R397" s="11"/>
      <c r="S397" s="11"/>
      <c r="T397" s="11"/>
      <c r="U397" s="11"/>
      <c r="V397" s="11"/>
    </row>
    <row r="398" spans="1:22" ht="25.5" customHeight="1">
      <c r="A398" s="19">
        <v>45658</v>
      </c>
      <c r="B398" s="34">
        <f>MASTER!D35</f>
        <v>0</v>
      </c>
      <c r="C398" s="34">
        <f>ROUND(B398*55%,0)</f>
        <v>0</v>
      </c>
      <c r="D398" s="17">
        <f>SUM(B398:C398)</f>
        <v>0</v>
      </c>
      <c r="E398" s="34">
        <f>B398</f>
        <v>0</v>
      </c>
      <c r="F398" s="34">
        <f>ROUND(E398*53%,0)</f>
        <v>0</v>
      </c>
      <c r="G398" s="17">
        <f>SUM(E398:F398)</f>
        <v>0</v>
      </c>
      <c r="H398" s="34">
        <f t="shared" ref="H398:J400" si="68">B398-E398</f>
        <v>0</v>
      </c>
      <c r="I398" s="34">
        <f t="shared" si="68"/>
        <v>0</v>
      </c>
      <c r="J398" s="17">
        <f t="shared" si="68"/>
        <v>0</v>
      </c>
      <c r="K398" s="40">
        <f>J398</f>
        <v>0</v>
      </c>
      <c r="L398" s="18">
        <f>J398-K398</f>
        <v>0</v>
      </c>
      <c r="O398" s="11"/>
      <c r="Q398" s="11"/>
      <c r="R398" s="11"/>
      <c r="S398" s="11"/>
      <c r="T398" s="11"/>
      <c r="U398" s="11"/>
      <c r="V398" s="11"/>
    </row>
    <row r="399" spans="1:22" ht="25.5" customHeight="1">
      <c r="A399" s="19">
        <v>45689</v>
      </c>
      <c r="B399" s="34">
        <f>B398</f>
        <v>0</v>
      </c>
      <c r="C399" s="34">
        <f>ROUND(B399*55%,0)</f>
        <v>0</v>
      </c>
      <c r="D399" s="17">
        <f>SUM(B399:C399)</f>
        <v>0</v>
      </c>
      <c r="E399" s="34">
        <f>B399</f>
        <v>0</v>
      </c>
      <c r="F399" s="34">
        <f>ROUND(E399*53%,0)</f>
        <v>0</v>
      </c>
      <c r="G399" s="17">
        <f>SUM(E399:F399)</f>
        <v>0</v>
      </c>
      <c r="H399" s="34">
        <f t="shared" si="68"/>
        <v>0</v>
      </c>
      <c r="I399" s="34">
        <f t="shared" si="68"/>
        <v>0</v>
      </c>
      <c r="J399" s="17">
        <f t="shared" si="68"/>
        <v>0</v>
      </c>
      <c r="K399" s="40">
        <f>J399</f>
        <v>0</v>
      </c>
      <c r="L399" s="18">
        <f>J399-K399</f>
        <v>0</v>
      </c>
      <c r="O399" s="6"/>
      <c r="Q399" s="6"/>
      <c r="R399" s="6"/>
      <c r="S399" s="6"/>
      <c r="T399" s="6"/>
      <c r="U399" s="6"/>
      <c r="V399" s="6"/>
    </row>
    <row r="400" spans="1:22" ht="25.5" customHeight="1">
      <c r="A400" s="19">
        <v>45717</v>
      </c>
      <c r="B400" s="34">
        <f>B399</f>
        <v>0</v>
      </c>
      <c r="C400" s="34">
        <f>ROUND(B400*55%,0)</f>
        <v>0</v>
      </c>
      <c r="D400" s="17">
        <f>SUM(B400:C400)</f>
        <v>0</v>
      </c>
      <c r="E400" s="34">
        <f>B400</f>
        <v>0</v>
      </c>
      <c r="F400" s="34">
        <f>ROUND(E400*53%,0)</f>
        <v>0</v>
      </c>
      <c r="G400" s="17">
        <f>SUM(E400:F400)</f>
        <v>0</v>
      </c>
      <c r="H400" s="34">
        <f t="shared" si="68"/>
        <v>0</v>
      </c>
      <c r="I400" s="34">
        <f t="shared" si="68"/>
        <v>0</v>
      </c>
      <c r="J400" s="17">
        <f t="shared" si="68"/>
        <v>0</v>
      </c>
      <c r="K400" s="40">
        <f>J400</f>
        <v>0</v>
      </c>
      <c r="L400" s="18">
        <f>J400-K400</f>
        <v>0</v>
      </c>
      <c r="O400" s="6"/>
      <c r="Q400" s="6"/>
      <c r="R400" s="6"/>
      <c r="S400" s="6"/>
      <c r="T400" s="6"/>
      <c r="U400" s="6"/>
      <c r="V400" s="6"/>
    </row>
    <row r="401" spans="1:22" ht="31.5" customHeight="1">
      <c r="A401" s="35" t="s">
        <v>46</v>
      </c>
      <c r="B401" s="36">
        <f t="shared" ref="B401:L401" si="69">SUM(B398:B400)</f>
        <v>0</v>
      </c>
      <c r="C401" s="36">
        <f t="shared" si="69"/>
        <v>0</v>
      </c>
      <c r="D401" s="36">
        <f t="shared" si="69"/>
        <v>0</v>
      </c>
      <c r="E401" s="36">
        <f t="shared" si="69"/>
        <v>0</v>
      </c>
      <c r="F401" s="36">
        <f t="shared" si="69"/>
        <v>0</v>
      </c>
      <c r="G401" s="36">
        <f t="shared" si="69"/>
        <v>0</v>
      </c>
      <c r="H401" s="36">
        <f t="shared" si="69"/>
        <v>0</v>
      </c>
      <c r="I401" s="36">
        <f t="shared" si="69"/>
        <v>0</v>
      </c>
      <c r="J401" s="36">
        <f t="shared" si="69"/>
        <v>0</v>
      </c>
      <c r="K401" s="36">
        <f t="shared" si="69"/>
        <v>0</v>
      </c>
      <c r="L401" s="36">
        <f t="shared" si="69"/>
        <v>0</v>
      </c>
      <c r="O401" s="11"/>
      <c r="Q401" s="11"/>
      <c r="R401" s="11"/>
      <c r="S401" s="11"/>
      <c r="T401" s="11"/>
      <c r="U401" s="11"/>
      <c r="V401" s="11"/>
    </row>
    <row r="402" spans="1:22" ht="1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O402" s="11"/>
      <c r="Q402" s="11"/>
      <c r="R402" s="11"/>
      <c r="S402" s="11"/>
      <c r="T402" s="11"/>
      <c r="U402" s="11"/>
      <c r="V402" s="11"/>
    </row>
    <row r="403" spans="1:22" ht="1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O403" s="11"/>
      <c r="Q403" s="11"/>
      <c r="R403" s="11"/>
      <c r="S403" s="11"/>
      <c r="T403" s="11"/>
      <c r="U403" s="11"/>
      <c r="V403" s="11"/>
    </row>
    <row r="404" spans="1:22" ht="1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O404" s="6"/>
      <c r="Q404" s="6"/>
      <c r="R404" s="6"/>
      <c r="S404" s="6"/>
      <c r="T404" s="6"/>
      <c r="U404" s="6"/>
      <c r="V404" s="6"/>
    </row>
    <row r="405" spans="1:22" ht="1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O405" s="6"/>
      <c r="Q405" s="6"/>
      <c r="R405" s="6"/>
      <c r="S405" s="6"/>
      <c r="T405" s="6"/>
      <c r="U405" s="6"/>
      <c r="V405" s="6"/>
    </row>
    <row r="406" spans="1:22" ht="1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O406" s="11"/>
      <c r="Q406" s="11"/>
      <c r="R406" s="11"/>
      <c r="S406" s="11"/>
      <c r="T406" s="11"/>
      <c r="U406" s="11"/>
      <c r="V406" s="11"/>
    </row>
    <row r="407" spans="1:22" ht="1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O407" s="11"/>
      <c r="P407" s="11"/>
      <c r="Q407" s="11"/>
      <c r="R407" s="11"/>
      <c r="S407" s="11"/>
      <c r="T407" s="11"/>
      <c r="U407" s="11"/>
      <c r="V407" s="11"/>
    </row>
    <row r="408" spans="1:22" s="21" customFormat="1" ht="18" customHeight="1">
      <c r="A408" s="20" t="s">
        <v>37</v>
      </c>
      <c r="B408" s="65" t="str">
        <f>MASTER!B36</f>
        <v>EMPLOYEE 32</v>
      </c>
      <c r="C408" s="66"/>
      <c r="D408" s="66"/>
      <c r="E408" s="66"/>
      <c r="F408" s="67"/>
      <c r="G408" s="68" t="s">
        <v>38</v>
      </c>
      <c r="H408" s="69"/>
      <c r="I408" s="70" t="str">
        <f>MASTER!C36</f>
        <v>Class IV</v>
      </c>
      <c r="J408" s="70"/>
      <c r="K408" s="70"/>
      <c r="L408" s="70"/>
      <c r="N408" s="22"/>
      <c r="O408" s="23"/>
      <c r="Q408" s="23"/>
      <c r="R408" s="23"/>
      <c r="S408" s="23"/>
      <c r="T408" s="23"/>
      <c r="U408" s="23"/>
      <c r="V408" s="23"/>
    </row>
    <row r="409" spans="1:22" ht="17.25" customHeight="1">
      <c r="A409" s="57" t="s">
        <v>39</v>
      </c>
      <c r="B409" s="52" t="s">
        <v>40</v>
      </c>
      <c r="C409" s="53"/>
      <c r="D409" s="54"/>
      <c r="E409" s="52" t="s">
        <v>41</v>
      </c>
      <c r="F409" s="53"/>
      <c r="G409" s="54"/>
      <c r="H409" s="52" t="s">
        <v>42</v>
      </c>
      <c r="I409" s="53"/>
      <c r="J409" s="54"/>
      <c r="K409" s="37" t="s">
        <v>52</v>
      </c>
      <c r="L409" s="55" t="s">
        <v>43</v>
      </c>
      <c r="O409" s="11"/>
      <c r="Q409" s="11"/>
      <c r="R409" s="11"/>
      <c r="S409" s="11"/>
      <c r="T409" s="11"/>
      <c r="U409" s="11"/>
      <c r="V409" s="11"/>
    </row>
    <row r="410" spans="1:22" ht="17.25" customHeight="1">
      <c r="A410" s="58"/>
      <c r="B410" s="38" t="s">
        <v>44</v>
      </c>
      <c r="C410" s="38" t="s">
        <v>45</v>
      </c>
      <c r="D410" s="38" t="s">
        <v>46</v>
      </c>
      <c r="E410" s="38" t="s">
        <v>44</v>
      </c>
      <c r="F410" s="38" t="s">
        <v>45</v>
      </c>
      <c r="G410" s="38" t="s">
        <v>46</v>
      </c>
      <c r="H410" s="38" t="s">
        <v>44</v>
      </c>
      <c r="I410" s="38" t="s">
        <v>45</v>
      </c>
      <c r="J410" s="38" t="s">
        <v>46</v>
      </c>
      <c r="K410" s="39" t="str">
        <f>MASTER!E36</f>
        <v>GPF 2004</v>
      </c>
      <c r="L410" s="56"/>
      <c r="O410" s="11"/>
      <c r="Q410" s="11"/>
      <c r="R410" s="11"/>
      <c r="S410" s="11"/>
      <c r="T410" s="11"/>
      <c r="U410" s="11"/>
      <c r="V410" s="11"/>
    </row>
    <row r="411" spans="1:22" ht="25.5" customHeight="1">
      <c r="A411" s="19">
        <v>45658</v>
      </c>
      <c r="B411" s="34">
        <f>MASTER!D36</f>
        <v>0</v>
      </c>
      <c r="C411" s="34">
        <f>ROUND(B411*55%,0)</f>
        <v>0</v>
      </c>
      <c r="D411" s="17">
        <f>SUM(B411:C411)</f>
        <v>0</v>
      </c>
      <c r="E411" s="34">
        <f>B411</f>
        <v>0</v>
      </c>
      <c r="F411" s="34">
        <f>ROUND(E411*53%,0)</f>
        <v>0</v>
      </c>
      <c r="G411" s="17">
        <f>SUM(E411:F411)</f>
        <v>0</v>
      </c>
      <c r="H411" s="34">
        <f t="shared" ref="H411:J413" si="70">B411-E411</f>
        <v>0</v>
      </c>
      <c r="I411" s="34">
        <f t="shared" si="70"/>
        <v>0</v>
      </c>
      <c r="J411" s="17">
        <f t="shared" si="70"/>
        <v>0</v>
      </c>
      <c r="K411" s="40">
        <f>J411</f>
        <v>0</v>
      </c>
      <c r="L411" s="18">
        <f>J411-K411</f>
        <v>0</v>
      </c>
      <c r="O411" s="11"/>
      <c r="Q411" s="11"/>
      <c r="R411" s="11"/>
      <c r="S411" s="11"/>
      <c r="T411" s="11"/>
      <c r="U411" s="11"/>
      <c r="V411" s="11"/>
    </row>
    <row r="412" spans="1:22" ht="25.5" customHeight="1">
      <c r="A412" s="19">
        <v>45689</v>
      </c>
      <c r="B412" s="34">
        <f>B411</f>
        <v>0</v>
      </c>
      <c r="C412" s="34">
        <f>ROUND(B412*55%,0)</f>
        <v>0</v>
      </c>
      <c r="D412" s="17">
        <f>SUM(B412:C412)</f>
        <v>0</v>
      </c>
      <c r="E412" s="34">
        <f>B412</f>
        <v>0</v>
      </c>
      <c r="F412" s="34">
        <f>ROUND(E412*53%,0)</f>
        <v>0</v>
      </c>
      <c r="G412" s="17">
        <f>SUM(E412:F412)</f>
        <v>0</v>
      </c>
      <c r="H412" s="34">
        <f t="shared" si="70"/>
        <v>0</v>
      </c>
      <c r="I412" s="34">
        <f t="shared" si="70"/>
        <v>0</v>
      </c>
      <c r="J412" s="17">
        <f t="shared" si="70"/>
        <v>0</v>
      </c>
      <c r="K412" s="40">
        <f>J412</f>
        <v>0</v>
      </c>
      <c r="L412" s="18">
        <f>J412-K412</f>
        <v>0</v>
      </c>
      <c r="O412" s="6"/>
      <c r="Q412" s="6"/>
      <c r="R412" s="6"/>
      <c r="S412" s="6"/>
      <c r="T412" s="6"/>
      <c r="U412" s="6"/>
      <c r="V412" s="6"/>
    </row>
    <row r="413" spans="1:22" ht="25.5" customHeight="1">
      <c r="A413" s="19">
        <v>45717</v>
      </c>
      <c r="B413" s="34">
        <f>B412</f>
        <v>0</v>
      </c>
      <c r="C413" s="34">
        <f>ROUND(B413*55%,0)</f>
        <v>0</v>
      </c>
      <c r="D413" s="17">
        <f>SUM(B413:C413)</f>
        <v>0</v>
      </c>
      <c r="E413" s="34">
        <f>B413</f>
        <v>0</v>
      </c>
      <c r="F413" s="34">
        <f>ROUND(E413*53%,0)</f>
        <v>0</v>
      </c>
      <c r="G413" s="17">
        <f>SUM(E413:F413)</f>
        <v>0</v>
      </c>
      <c r="H413" s="34">
        <f t="shared" si="70"/>
        <v>0</v>
      </c>
      <c r="I413" s="34">
        <f t="shared" si="70"/>
        <v>0</v>
      </c>
      <c r="J413" s="17">
        <f t="shared" si="70"/>
        <v>0</v>
      </c>
      <c r="K413" s="40">
        <f>J413</f>
        <v>0</v>
      </c>
      <c r="L413" s="18">
        <f>J413-K413</f>
        <v>0</v>
      </c>
      <c r="O413" s="6"/>
      <c r="Q413" s="6"/>
      <c r="R413" s="6"/>
      <c r="S413" s="6"/>
      <c r="T413" s="6"/>
      <c r="U413" s="6"/>
      <c r="V413" s="6"/>
    </row>
    <row r="414" spans="1:22" ht="31.5" customHeight="1">
      <c r="A414" s="35" t="s">
        <v>46</v>
      </c>
      <c r="B414" s="36">
        <f t="shared" ref="B414:L414" si="71">SUM(B411:B413)</f>
        <v>0</v>
      </c>
      <c r="C414" s="36">
        <f t="shared" si="71"/>
        <v>0</v>
      </c>
      <c r="D414" s="36">
        <f t="shared" si="71"/>
        <v>0</v>
      </c>
      <c r="E414" s="36">
        <f t="shared" si="71"/>
        <v>0</v>
      </c>
      <c r="F414" s="36">
        <f t="shared" si="71"/>
        <v>0</v>
      </c>
      <c r="G414" s="36">
        <f t="shared" si="71"/>
        <v>0</v>
      </c>
      <c r="H414" s="36">
        <f t="shared" si="71"/>
        <v>0</v>
      </c>
      <c r="I414" s="36">
        <f t="shared" si="71"/>
        <v>0</v>
      </c>
      <c r="J414" s="36">
        <f t="shared" si="71"/>
        <v>0</v>
      </c>
      <c r="K414" s="36">
        <f t="shared" si="71"/>
        <v>0</v>
      </c>
      <c r="L414" s="36">
        <f t="shared" si="71"/>
        <v>0</v>
      </c>
      <c r="O414" s="11"/>
      <c r="Q414" s="11"/>
      <c r="R414" s="11"/>
      <c r="S414" s="11"/>
      <c r="T414" s="11"/>
      <c r="U414" s="11"/>
      <c r="V414" s="11"/>
    </row>
    <row r="415" spans="1:22" ht="1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O415" s="11"/>
      <c r="Q415" s="11"/>
      <c r="R415" s="11"/>
      <c r="S415" s="11"/>
      <c r="T415" s="11"/>
      <c r="U415" s="11"/>
      <c r="V415" s="11"/>
    </row>
    <row r="416" spans="1:22" ht="1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O416" s="11"/>
      <c r="Q416" s="11"/>
      <c r="R416" s="11"/>
      <c r="S416" s="11"/>
      <c r="T416" s="11"/>
      <c r="U416" s="11"/>
      <c r="V416" s="11"/>
    </row>
    <row r="417" spans="1:22" ht="1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O417" s="6"/>
      <c r="Q417" s="6"/>
      <c r="R417" s="6"/>
      <c r="S417" s="6"/>
      <c r="T417" s="6"/>
      <c r="U417" s="6"/>
      <c r="V417" s="6"/>
    </row>
    <row r="418" spans="1:22" ht="1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O418" s="6"/>
      <c r="Q418" s="6"/>
      <c r="R418" s="6"/>
      <c r="S418" s="6"/>
      <c r="T418" s="6"/>
      <c r="U418" s="6"/>
      <c r="V418" s="6"/>
    </row>
    <row r="419" spans="1:22" ht="1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O419" s="11"/>
      <c r="Q419" s="11"/>
      <c r="R419" s="11"/>
      <c r="S419" s="11"/>
      <c r="T419" s="11"/>
      <c r="U419" s="11"/>
      <c r="V419" s="11"/>
    </row>
    <row r="420" spans="1:22" ht="1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O420" s="11"/>
      <c r="P420" s="11"/>
      <c r="Q420" s="11"/>
      <c r="R420" s="11"/>
      <c r="S420" s="11"/>
      <c r="T420" s="11"/>
      <c r="U420" s="11"/>
      <c r="V420" s="11"/>
    </row>
  </sheetData>
  <sheetProtection algorithmName="SHA-512" hashValue="vBwypAVU4idbNFlD4x64i8+UBVp4+qdyjsl2LFNH/s+ZUNxQBzmipT2XNnvROT8jZO0qWqN0nCqdd/Z/lzXgkg==" saltValue="MlKxKk361duyAQAZQ+3Ybg==" spinCount="100000" sheet="1" objects="1" scenarios="1" formatColumns="0" formatRows="0" insertRows="0" deleteRows="0"/>
  <mergeCells count="259">
    <mergeCell ref="I213:L213"/>
    <mergeCell ref="A214:A215"/>
    <mergeCell ref="B214:D214"/>
    <mergeCell ref="E214:G214"/>
    <mergeCell ref="H214:J214"/>
    <mergeCell ref="L214:L215"/>
    <mergeCell ref="B239:F239"/>
    <mergeCell ref="B226:F226"/>
    <mergeCell ref="G226:H226"/>
    <mergeCell ref="B213:F213"/>
    <mergeCell ref="G213:H213"/>
    <mergeCell ref="G239:H239"/>
    <mergeCell ref="I239:L239"/>
    <mergeCell ref="A240:A241"/>
    <mergeCell ref="B240:D240"/>
    <mergeCell ref="E240:G240"/>
    <mergeCell ref="H240:J240"/>
    <mergeCell ref="L240:L241"/>
    <mergeCell ref="I226:L226"/>
    <mergeCell ref="A227:A228"/>
    <mergeCell ref="B227:D227"/>
    <mergeCell ref="E227:G227"/>
    <mergeCell ref="H227:J227"/>
    <mergeCell ref="L227:L228"/>
    <mergeCell ref="B265:F265"/>
    <mergeCell ref="G265:H265"/>
    <mergeCell ref="I265:L265"/>
    <mergeCell ref="A266:A267"/>
    <mergeCell ref="B266:D266"/>
    <mergeCell ref="E266:G266"/>
    <mergeCell ref="H266:J266"/>
    <mergeCell ref="L266:L267"/>
    <mergeCell ref="B252:F252"/>
    <mergeCell ref="G252:H252"/>
    <mergeCell ref="I252:L252"/>
    <mergeCell ref="A253:A254"/>
    <mergeCell ref="B253:D253"/>
    <mergeCell ref="E253:G253"/>
    <mergeCell ref="H253:J253"/>
    <mergeCell ref="L253:L254"/>
    <mergeCell ref="B291:F291"/>
    <mergeCell ref="G291:H291"/>
    <mergeCell ref="I291:L291"/>
    <mergeCell ref="A292:A293"/>
    <mergeCell ref="B292:D292"/>
    <mergeCell ref="E292:G292"/>
    <mergeCell ref="H292:J292"/>
    <mergeCell ref="L292:L293"/>
    <mergeCell ref="B278:F278"/>
    <mergeCell ref="G278:H278"/>
    <mergeCell ref="I278:L278"/>
    <mergeCell ref="A279:A280"/>
    <mergeCell ref="B279:D279"/>
    <mergeCell ref="E279:G279"/>
    <mergeCell ref="H279:J279"/>
    <mergeCell ref="L279:L280"/>
    <mergeCell ref="H318:J318"/>
    <mergeCell ref="L318:L319"/>
    <mergeCell ref="B304:F304"/>
    <mergeCell ref="G304:H304"/>
    <mergeCell ref="I304:L304"/>
    <mergeCell ref="A305:A306"/>
    <mergeCell ref="B305:D305"/>
    <mergeCell ref="E305:G305"/>
    <mergeCell ref="H305:J305"/>
    <mergeCell ref="L305:L306"/>
    <mergeCell ref="A344:A345"/>
    <mergeCell ref="B344:D344"/>
    <mergeCell ref="E344:G344"/>
    <mergeCell ref="H344:J344"/>
    <mergeCell ref="L344:L345"/>
    <mergeCell ref="B330:F330"/>
    <mergeCell ref="G330:H330"/>
    <mergeCell ref="I330:L330"/>
    <mergeCell ref="A331:A332"/>
    <mergeCell ref="B331:D331"/>
    <mergeCell ref="E331:G331"/>
    <mergeCell ref="H331:J331"/>
    <mergeCell ref="L331:L332"/>
    <mergeCell ref="B382:F382"/>
    <mergeCell ref="G382:H382"/>
    <mergeCell ref="I382:L382"/>
    <mergeCell ref="A383:A384"/>
    <mergeCell ref="B383:D383"/>
    <mergeCell ref="E383:G383"/>
    <mergeCell ref="H383:J383"/>
    <mergeCell ref="L383:L384"/>
    <mergeCell ref="B356:F356"/>
    <mergeCell ref="G356:H356"/>
    <mergeCell ref="I356:L356"/>
    <mergeCell ref="A357:A358"/>
    <mergeCell ref="B357:D357"/>
    <mergeCell ref="E357:G357"/>
    <mergeCell ref="H357:J357"/>
    <mergeCell ref="L357:L358"/>
    <mergeCell ref="A370:A371"/>
    <mergeCell ref="B370:D370"/>
    <mergeCell ref="E370:G370"/>
    <mergeCell ref="H370:J370"/>
    <mergeCell ref="L370:L371"/>
    <mergeCell ref="B408:F408"/>
    <mergeCell ref="G408:H408"/>
    <mergeCell ref="I408:L408"/>
    <mergeCell ref="A409:A410"/>
    <mergeCell ref="B409:D409"/>
    <mergeCell ref="E409:G409"/>
    <mergeCell ref="H409:J409"/>
    <mergeCell ref="L409:L410"/>
    <mergeCell ref="B395:F395"/>
    <mergeCell ref="G395:H395"/>
    <mergeCell ref="I395:L395"/>
    <mergeCell ref="A396:A397"/>
    <mergeCell ref="B396:D396"/>
    <mergeCell ref="E396:G396"/>
    <mergeCell ref="H396:J396"/>
    <mergeCell ref="L396:L397"/>
    <mergeCell ref="A123:A124"/>
    <mergeCell ref="B123:D123"/>
    <mergeCell ref="E123:G123"/>
    <mergeCell ref="H123:J123"/>
    <mergeCell ref="L123:L124"/>
    <mergeCell ref="B135:F135"/>
    <mergeCell ref="G135:H135"/>
    <mergeCell ref="I135:L135"/>
    <mergeCell ref="B109:F109"/>
    <mergeCell ref="G109:H109"/>
    <mergeCell ref="I109:L109"/>
    <mergeCell ref="A110:A111"/>
    <mergeCell ref="B110:D110"/>
    <mergeCell ref="E110:G110"/>
    <mergeCell ref="H110:J110"/>
    <mergeCell ref="L110:L111"/>
    <mergeCell ref="B122:F122"/>
    <mergeCell ref="G122:H122"/>
    <mergeCell ref="I122:L122"/>
    <mergeCell ref="E162:G162"/>
    <mergeCell ref="H162:J162"/>
    <mergeCell ref="L162:L163"/>
    <mergeCell ref="L136:L137"/>
    <mergeCell ref="B148:F148"/>
    <mergeCell ref="G148:H148"/>
    <mergeCell ref="I148:L148"/>
    <mergeCell ref="A149:A150"/>
    <mergeCell ref="B149:D149"/>
    <mergeCell ref="E149:G149"/>
    <mergeCell ref="H149:J149"/>
    <mergeCell ref="L149:L150"/>
    <mergeCell ref="A136:A137"/>
    <mergeCell ref="B136:D136"/>
    <mergeCell ref="E136:G136"/>
    <mergeCell ref="H136:J136"/>
    <mergeCell ref="B57:F57"/>
    <mergeCell ref="G57:H57"/>
    <mergeCell ref="I57:L57"/>
    <mergeCell ref="B200:F200"/>
    <mergeCell ref="G200:H200"/>
    <mergeCell ref="I200:L200"/>
    <mergeCell ref="A201:A202"/>
    <mergeCell ref="B201:D201"/>
    <mergeCell ref="E201:G201"/>
    <mergeCell ref="H201:J201"/>
    <mergeCell ref="L201:L202"/>
    <mergeCell ref="B174:F174"/>
    <mergeCell ref="G174:H174"/>
    <mergeCell ref="I174:L174"/>
    <mergeCell ref="A175:A176"/>
    <mergeCell ref="B175:D175"/>
    <mergeCell ref="E175:G175"/>
    <mergeCell ref="H175:J175"/>
    <mergeCell ref="L175:L176"/>
    <mergeCell ref="B161:F161"/>
    <mergeCell ref="G161:H161"/>
    <mergeCell ref="I161:L161"/>
    <mergeCell ref="A162:A163"/>
    <mergeCell ref="B162:D162"/>
    <mergeCell ref="L71:L72"/>
    <mergeCell ref="B83:F83"/>
    <mergeCell ref="G83:H83"/>
    <mergeCell ref="I83:L83"/>
    <mergeCell ref="A58:A59"/>
    <mergeCell ref="B58:D58"/>
    <mergeCell ref="E58:G58"/>
    <mergeCell ref="H58:J58"/>
    <mergeCell ref="L58:L59"/>
    <mergeCell ref="B70:F70"/>
    <mergeCell ref="G70:H70"/>
    <mergeCell ref="I70:L70"/>
    <mergeCell ref="A71:A72"/>
    <mergeCell ref="B71:D71"/>
    <mergeCell ref="E71:G71"/>
    <mergeCell ref="A97:A98"/>
    <mergeCell ref="B18:F18"/>
    <mergeCell ref="G18:H18"/>
    <mergeCell ref="I18:L18"/>
    <mergeCell ref="A19:A20"/>
    <mergeCell ref="B19:D19"/>
    <mergeCell ref="E19:G19"/>
    <mergeCell ref="H19:J19"/>
    <mergeCell ref="L19:L20"/>
    <mergeCell ref="B44:F44"/>
    <mergeCell ref="G44:H44"/>
    <mergeCell ref="I44:L44"/>
    <mergeCell ref="I31:L31"/>
    <mergeCell ref="A32:A33"/>
    <mergeCell ref="B32:D32"/>
    <mergeCell ref="E32:G32"/>
    <mergeCell ref="H32:J32"/>
    <mergeCell ref="L32:L33"/>
    <mergeCell ref="B31:F31"/>
    <mergeCell ref="G31:H31"/>
    <mergeCell ref="H71:J71"/>
    <mergeCell ref="I96:L96"/>
    <mergeCell ref="B187:F187"/>
    <mergeCell ref="G187:H187"/>
    <mergeCell ref="I187:L187"/>
    <mergeCell ref="A1:L1"/>
    <mergeCell ref="B369:F369"/>
    <mergeCell ref="G369:H369"/>
    <mergeCell ref="B317:F317"/>
    <mergeCell ref="G317:H317"/>
    <mergeCell ref="I317:L317"/>
    <mergeCell ref="A318:A319"/>
    <mergeCell ref="B318:D318"/>
    <mergeCell ref="E318:G318"/>
    <mergeCell ref="B343:F343"/>
    <mergeCell ref="G343:H343"/>
    <mergeCell ref="I343:L343"/>
    <mergeCell ref="I369:L369"/>
    <mergeCell ref="A188:A189"/>
    <mergeCell ref="B188:D188"/>
    <mergeCell ref="A84:A85"/>
    <mergeCell ref="B84:D84"/>
    <mergeCell ref="E84:G84"/>
    <mergeCell ref="H84:J84"/>
    <mergeCell ref="L84:L85"/>
    <mergeCell ref="E188:G188"/>
    <mergeCell ref="H188:J188"/>
    <mergeCell ref="L188:L189"/>
    <mergeCell ref="A45:A46"/>
    <mergeCell ref="B45:D45"/>
    <mergeCell ref="E45:G45"/>
    <mergeCell ref="H45:J45"/>
    <mergeCell ref="L45:L46"/>
    <mergeCell ref="A2:L2"/>
    <mergeCell ref="A3:L3"/>
    <mergeCell ref="B5:F5"/>
    <mergeCell ref="G5:H5"/>
    <mergeCell ref="A6:A7"/>
    <mergeCell ref="B6:D6"/>
    <mergeCell ref="I5:L5"/>
    <mergeCell ref="E6:G6"/>
    <mergeCell ref="H6:J6"/>
    <mergeCell ref="L6:L7"/>
    <mergeCell ref="B97:D97"/>
    <mergeCell ref="E97:G97"/>
    <mergeCell ref="H97:J97"/>
    <mergeCell ref="L97:L98"/>
    <mergeCell ref="B96:F96"/>
    <mergeCell ref="G96:H96"/>
  </mergeCells>
  <printOptions horizontalCentered="1"/>
  <pageMargins left="0.34" right="0.37" top="0.48" bottom="0.49" header="0" footer="0.22"/>
  <pageSetup paperSize="9" scale="67" fitToHeight="0" orientation="portrait" blackAndWhite="1" r:id="rId1"/>
  <headerFooter>
    <oddFooter>&amp;Cwww.rssrashtriya.org</oddFooter>
  </headerFooter>
  <rowBreaks count="7" manualBreakCount="7">
    <brk id="56" max="16383" man="1"/>
    <brk id="108" max="16383" man="1"/>
    <brk id="160" max="16383" man="1"/>
    <brk id="212" max="16383" man="1"/>
    <brk id="264" max="16383" man="1"/>
    <brk id="316" max="16383" man="1"/>
    <brk id="368" max="16383" man="1"/>
  </rowBreaks>
  <ignoredErrors>
    <ignoredError sqref="F1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877C-0A8B-4B57-885A-AE0C620B2A54}">
  <dimension ref="A1"/>
  <sheetViews>
    <sheetView workbookViewId="0">
      <selection activeCell="A21" sqref="A21:XFD228"/>
    </sheetView>
  </sheetViews>
  <sheetFormatPr defaultRowHeight="15"/>
  <cols>
    <col min="1" max="1" width="11.5703125" bestFit="1" customWidth="1"/>
    <col min="2" max="10" width="12.140625" customWidth="1"/>
    <col min="11" max="11" width="15" bestFit="1" customWidth="1"/>
    <col min="12" max="12" width="11.57031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MASTER</vt:lpstr>
      <vt:lpstr>Difference_Sheet</vt:lpstr>
      <vt:lpstr>Sheet1</vt:lpstr>
      <vt:lpstr>Difference_Sheet!Print_Area</vt:lpstr>
      <vt:lpstr>Difference_Sheet!Print_Titles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G.S.S.S. TODARAISINGH</cp:lastModifiedBy>
  <cp:lastPrinted>2025-04-07T07:09:54Z</cp:lastPrinted>
  <dcterms:created xsi:type="dcterms:W3CDTF">2021-11-15T04:15:42Z</dcterms:created>
  <dcterms:modified xsi:type="dcterms:W3CDTF">2025-04-07T08:04:13Z</dcterms:modified>
</cp:coreProperties>
</file>